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dsv030\公文書飛騨Ⅰ\01.総務部\03.財政課\01.財政係\11.諸調査に関すること\R5年度\R050405 【調査】地方公会計に関する諸調査について\済　051020　R3年度財政状況資料集作成依頼　（分析欄記入②）\決裁後、HP掲載　＊財政状況資料集を公表に本分析を追加する！！\"/>
    </mc:Choice>
  </mc:AlternateContent>
  <xr:revisionPtr revIDLastSave="0" documentId="13_ncr:1_{46B9C69A-DA77-4165-98DD-FA7D27FDB3D5}"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C38" i="10"/>
  <c r="AM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AM34" i="10" s="1"/>
  <c r="U34" i="10"/>
  <c r="U35" i="10" s="1"/>
  <c r="U36" i="10" s="1"/>
  <c r="U37" i="10" s="1"/>
  <c r="U38" i="10" s="1"/>
  <c r="AM35" i="10" l="1"/>
  <c r="BE34" i="10"/>
  <c r="BE35" i="10" s="1"/>
  <c r="BE36" i="10" s="1"/>
  <c r="BE37" i="10" s="1"/>
  <c r="BE38" i="10" s="1"/>
  <c r="BW34" i="10"/>
  <c r="BW35" i="10" s="1"/>
  <c r="BW36" i="10" s="1"/>
  <c r="BW37" i="10" s="1"/>
  <c r="BW38" i="10" s="1"/>
  <c r="CO34" i="10" l="1"/>
  <c r="CO35" i="10" s="1"/>
  <c r="CO36" i="10" s="1"/>
  <c r="CO37" i="10" s="1"/>
</calcChain>
</file>

<file path=xl/sharedStrings.xml><?xml version="1.0" encoding="utf-8"?>
<sst xmlns="http://schemas.openxmlformats.org/spreadsheetml/2006/main" count="1143" uniqueCount="637">
  <si>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</si>
  <si>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</si>
  <si>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</si>
  <si>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</si>
  <si>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</si>
  <si>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</si>
  <si>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</si>
  <si>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</si>
  <si>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</si>
  <si>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</si>
  <si>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</si>
  <si>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</si>
  <si>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</si>
  <si>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</si>
  <si>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</si>
  <si>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</si>
  <si>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</si>
  <si>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</si>
  <si>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</si>
  <si>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</si>
  <si>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</si>
  <si>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</si>
  <si>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</si>
  <si>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</si>
  <si>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</si>
  <si>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</si>
  <si>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</si>
  <si>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</si>
  <si>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</si>
  <si>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</si>
  <si>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</si>
  <si>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</si>
  <si>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</si>
  <si>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</si>
  <si>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</si>
  <si>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</si>
  <si>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</si>
  <si>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</si>
  <si>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</si>
  <si>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</si>
  <si>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</si>
  <si>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</si>
  <si>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</si>
  <si>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</si>
  <si>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</si>
  <si>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</si>
  <si>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</si>
  <si>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</si>
  <si>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</si>
  <si>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</si>
  <si>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</si>
  <si>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</si>
  <si>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</si>
  <si>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</si>
  <si>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</si>
  <si>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</si>
  <si>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</si>
  <si>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</si>
  <si>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</si>
  <si>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</si>
  <si>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</si>
  <si>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</si>
  <si>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</si>
  <si>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</si>
  <si>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</si>
  <si>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</si>
  <si>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</si>
  <si>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</si>
  <si>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</si>
  <si>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</si>
  <si>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</si>
  <si>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</si>
  <si>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</si>
  <si>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</si>
  <si>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</si>
  <si>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</si>
  <si>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</si>
  <si>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</si>
  <si>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</si>
  <si>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</si>
  <si>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</si>
  <si>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</si>
  <si>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</si>
  <si>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</si>
  <si>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</si>
  <si>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</si>
  <si>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</si>
  <si>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</si>
  <si>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</si>
  <si>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</si>
  <si>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</si>
  <si>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</si>
  <si>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</si>
  <si>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</si>
  <si>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</si>
  <si>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</si>
  <si>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</si>
  <si>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</si>
  <si>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</si>
  <si>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</si>
  <si>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</si>
  <si>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</si>
  <si>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</si>
  <si>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</si>
  <si>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</si>
  <si>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</si>
  <si>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</si>
  <si>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</si>
  <si>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</si>
  <si>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</si>
  <si>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</si>
  <si>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</si>
  <si>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</si>
  <si>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</si>
  <si>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</si>
  <si>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</si>
  <si>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</si>
  <si>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</si>
  <si>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</si>
  <si>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</si>
  <si>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</si>
  <si>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</si>
  <si>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</si>
  <si>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</si>
  <si>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</si>
  <si>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</si>
  <si>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</si>
  <si>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</si>
  <si>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</si>
  <si>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</si>
  <si>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</si>
  <si>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</si>
  <si>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</si>
  <si>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</si>
  <si>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</si>
  <si>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</si>
  <si>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</si>
  <si>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</si>
  <si>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</si>
  <si>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</si>
  <si>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</si>
  <si>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</si>
  <si>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</si>
  <si>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</si>
  <si>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</si>
  <si>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</si>
  <si>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</si>
  <si>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</si>
  <si>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</si>
  <si>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</si>
  <si>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</si>
  <si>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</si>
  <si>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</si>
  <si>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</si>
  <si>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</si>
  <si>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</si>
  <si>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</si>
  <si>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</si>
  <si>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</si>
  <si>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</si>
  <si>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</si>
  <si>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</si>
  <si>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</si>
  <si>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</si>
  <si>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</si>
  <si>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</si>
  <si>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</si>
  <si>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</si>
  <si>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</si>
  <si>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</si>
  <si>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</si>
  <si>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</si>
  <si>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</si>
  <si>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</si>
  <si>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</si>
  <si>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</si>
  <si>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</si>
  <si>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</si>
  <si>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</si>
  <si>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</si>
  <si>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</si>
  <si>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</si>
  <si>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</si>
  <si>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</si>
  <si>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</si>
  <si>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</si>
  <si>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</si>
  <si>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</si>
  <si>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</si>
  <si>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</si>
  <si>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</si>
  <si>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</si>
  <si>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</si>
  <si>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</si>
  <si>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</si>
  <si>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</si>
  <si>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</si>
  <si>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</si>
  <si>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</si>
  <si>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</si>
  <si>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</si>
  <si>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</si>
  <si>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</si>
  <si>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</si>
  <si>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</si>
  <si>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</si>
  <si>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</si>
  <si>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</si>
  <si>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</si>
  <si>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</si>
  <si>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</si>
  <si>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</si>
  <si>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</si>
  <si>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</si>
  <si>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</si>
  <si>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</si>
  <si>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</si>
  <si>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</si>
  <si>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</si>
  <si>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岐阜県飛騨市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</si>
  <si>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</si>
  <si>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</si>
  <si>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</si>
  <si>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</si>
  <si>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</si>
  <si>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</si>
  <si>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</si>
  <si>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</si>
  <si>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</si>
  <si>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</si>
  <si>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</si>
  <si>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</si>
  <si>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</si>
  <si>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</si>
  <si>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</si>
  <si>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</si>
  <si>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</si>
  <si>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</si>
  <si>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</si>
  <si>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</si>
  <si>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</si>
  <si>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</si>
  <si>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</si>
  <si>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</si>
  <si>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</si>
  <si>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</si>
  <si>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</si>
  <si>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</si>
  <si>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</si>
  <si>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</si>
  <si>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</si>
  <si>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</si>
  <si>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</si>
  <si>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</si>
  <si>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</si>
  <si>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</si>
  <si>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</si>
  <si>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</si>
  <si>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</si>
  <si>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</si>
  <si>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</si>
  <si>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</si>
  <si>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</si>
  <si>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</si>
  <si>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</si>
  <si>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</si>
  <si>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</si>
  <si>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</si>
  <si>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</si>
  <si>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</si>
  <si>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</si>
  <si>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</si>
  <si>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</si>
  <si>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</si>
  <si>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</si>
  <si>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</si>
  <si>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</si>
  <si>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</si>
  <si>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</si>
  <si>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</si>
  <si>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</si>
  <si>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</si>
  <si>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</si>
  <si>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</si>
  <si>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</si>
  <si>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</si>
  <si>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</si>
  <si>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</si>
  <si>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</si>
  <si>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</si>
  <si>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</si>
  <si>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</si>
  <si>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</si>
  <si>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</si>
  <si>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</si>
  <si>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</si>
  <si>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</si>
  <si>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</si>
  <si>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</si>
  <si>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</si>
  <si>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</si>
  <si>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</si>
  <si>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</si>
  <si>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</si>
  <si>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</si>
  <si>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</si>
  <si>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</si>
  <si>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</si>
  <si>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</si>
  <si>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</si>
  <si>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</si>
  <si>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</si>
  <si>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</si>
  <si>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</si>
  <si>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</si>
  <si>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</si>
  <si>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</si>
  <si>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</si>
  <si>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</si>
  <si>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</si>
  <si>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</si>
  <si>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</si>
  <si>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</si>
  <si>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</si>
  <si>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</si>
  <si>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</si>
  <si>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</si>
  <si>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</si>
  <si>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</si>
  <si>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</si>
  <si>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</si>
  <si>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</si>
  <si>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</si>
  <si>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</si>
  <si>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</si>
  <si>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</si>
  <si>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</si>
  <si>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</si>
  <si>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</si>
  <si>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</si>
  <si>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</si>
  <si>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</si>
  <si>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</si>
  <si>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</si>
  <si>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</si>
  <si>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</si>
  <si>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</si>
  <si>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</si>
  <si>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</si>
  <si>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</si>
  <si>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</si>
  <si>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</si>
  <si>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</si>
  <si>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</si>
  <si>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</si>
  <si>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</si>
  <si>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</si>
  <si>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</si>
  <si>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</si>
  <si>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</si>
  <si>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</si>
  <si>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</si>
  <si>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</si>
  <si>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</si>
  <si>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</si>
  <si>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</si>
  <si>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</si>
  <si>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</si>
  <si>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</si>
  <si>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</si>
  <si>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</si>
  <si>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</si>
  <si>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</si>
  <si>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</si>
  <si>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</si>
  <si>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</si>
  <si>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岐阜県飛騨市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</si>
  <si>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</si>
  <si>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</si>
  <si>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</si>
  <si>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</si>
  <si>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</si>
  <si>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</si>
  <si>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</si>
  <si>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</si>
  <si>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</si>
  <si>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</si>
  <si>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</si>
  <si>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</si>
  <si>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</si>
  <si>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</si>
  <si>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</si>
  <si>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</si>
  <si>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</si>
  <si>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</si>
  <si>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</si>
  <si>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</si>
  <si>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</si>
  <si>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情報施設特別会計</t>
    <phoneticPr fontId="5"/>
  </si>
  <si>
    <t>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</si>
  <si>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</si>
  <si>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</si>
  <si>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</si>
  <si>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</si>
  <si>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</si>
  <si>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</si>
  <si>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</si>
  <si>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</si>
  <si>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</si>
  <si>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</si>
  <si>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</si>
  <si>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</si>
  <si>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</si>
  <si>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</si>
  <si>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</si>
  <si>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</si>
  <si>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</si>
  <si>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</si>
  <si>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</si>
  <si>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</si>
  <si>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</si>
  <si>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</si>
  <si>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</si>
  <si>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特定環境保全公共下水道事業特別会計</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</si>
  <si>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</si>
  <si>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</si>
  <si>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</si>
  <si>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</si>
  <si>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</si>
  <si>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</si>
  <si>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</si>
  <si>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</si>
  <si>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</si>
  <si>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</si>
  <si>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</si>
  <si>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</si>
  <si>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</si>
  <si>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</si>
  <si>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</si>
  <si>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</si>
  <si>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</si>
  <si>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</si>
  <si>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</si>
  <si>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</si>
  <si>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</si>
  <si>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</si>
  <si>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</si>
  <si>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</si>
  <si>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</si>
  <si>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</si>
  <si>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</si>
  <si>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</si>
  <si>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</si>
  <si>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</si>
  <si>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</si>
  <si>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</si>
  <si>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</si>
  <si>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</si>
  <si>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</si>
  <si>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</si>
  <si>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</si>
  <si>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</si>
  <si>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</si>
  <si>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</si>
  <si>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</si>
  <si>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</si>
  <si>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</si>
  <si>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</si>
  <si>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</si>
  <si>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</si>
  <si>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</si>
  <si>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</si>
  <si>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</si>
  <si>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</si>
  <si>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</si>
  <si>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</si>
  <si>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</si>
  <si>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</si>
  <si>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</si>
  <si>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</si>
  <si>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</si>
  <si>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</si>
  <si>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</si>
  <si>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</si>
  <si>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</si>
  <si>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</si>
  <si>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</si>
  <si>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</si>
  <si>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</si>
  <si>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</si>
  <si>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</si>
  <si>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</si>
  <si>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</si>
  <si>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</si>
  <si>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</si>
  <si>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</si>
  <si>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</si>
  <si>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</si>
  <si>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</si>
  <si>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国民健康保険病院事業会計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</si>
  <si>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</si>
  <si>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</si>
  <si>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</si>
  <si>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</si>
  <si>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</si>
  <si>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</si>
  <si>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</si>
  <si>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</si>
  <si>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</si>
  <si>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</si>
  <si>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</si>
  <si>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</si>
  <si>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</si>
  <si>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</si>
  <si>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</si>
  <si>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</si>
  <si>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</si>
  <si>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</si>
  <si>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</si>
  <si>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</si>
  <si>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</si>
  <si>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</si>
  <si>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</si>
  <si>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</si>
  <si>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</si>
  <si>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</si>
  <si>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</si>
  <si>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</si>
  <si>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</si>
  <si>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</si>
  <si>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</si>
  <si>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</si>
  <si>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</si>
  <si>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</si>
  <si>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</si>
  <si>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</si>
  <si>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</si>
  <si>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</si>
  <si>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</si>
  <si>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</si>
  <si>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</si>
  <si>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</si>
  <si>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</si>
  <si>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</si>
  <si>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</si>
  <si>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</si>
  <si>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</si>
  <si>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</si>
  <si>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</si>
  <si>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</si>
  <si>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</si>
  <si>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</si>
  <si>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</si>
  <si>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</si>
  <si>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</si>
  <si>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</si>
  <si>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</si>
  <si>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</si>
  <si>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</si>
  <si>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</si>
  <si>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</si>
  <si>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</si>
  <si>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</si>
  <si>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</si>
  <si>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</si>
  <si>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</si>
  <si>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</si>
  <si>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</si>
  <si>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</si>
  <si>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</si>
  <si>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</si>
  <si>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</si>
  <si>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</si>
  <si>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</si>
  <si>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</si>
  <si>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</si>
  <si>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</si>
  <si>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</si>
  <si>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</si>
  <si>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</si>
  <si>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</si>
  <si>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</si>
  <si>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</si>
  <si>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</si>
  <si>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22.54</t>
  </si>
  <si>
    <t>▲ 0.99</t>
  </si>
  <si>
    <t>国民健康保険病院事業会計</t>
  </si>
  <si>
    <t>一般会計</t>
  </si>
  <si>
    <t>水道事業会計</t>
  </si>
  <si>
    <t>介護保険特別会計（保険勘定）</t>
  </si>
  <si>
    <t>国民健康保険特別会計（事業勘定）</t>
  </si>
  <si>
    <t>情報施設特別会計</t>
  </si>
  <si>
    <t>農村下水道事業特別会計</t>
  </si>
  <si>
    <t>国民健康保険特別会計（直営診療施設勘定）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</si>
  <si>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</si>
  <si>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</si>
  <si>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</si>
  <si>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</si>
  <si>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</si>
  <si>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</si>
  <si>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</si>
  <si>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</si>
  <si>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基金繰入1,577百万円</t>
    <phoneticPr fontId="2"/>
  </si>
  <si>
    <t>-</t>
    <phoneticPr fontId="2"/>
  </si>
  <si>
    <t>基金繰入195百万円</t>
    <phoneticPr fontId="2"/>
  </si>
  <si>
    <t>基金繰入22百万円</t>
    <phoneticPr fontId="2"/>
  </si>
  <si>
    <t>法非適用企業/基金繰入1百万円</t>
    <phoneticPr fontId="5"/>
  </si>
  <si>
    <t>法非適用企業/基金繰入11百万円</t>
    <phoneticPr fontId="2"/>
  </si>
  <si>
    <t>法非適用企業/基金繰入31百万円</t>
    <phoneticPr fontId="5"/>
  </si>
  <si>
    <t>岐阜県市町村会館組合</t>
    <phoneticPr fontId="2"/>
  </si>
  <si>
    <t>岐阜県市町村職員退職手当組合</t>
    <phoneticPr fontId="2"/>
  </si>
  <si>
    <t>古川国府給食センター利用組合</t>
    <phoneticPr fontId="2"/>
  </si>
  <si>
    <t>後期高齢者医療連合（一般会計分）</t>
    <phoneticPr fontId="2"/>
  </si>
  <si>
    <t>後期高齢者医療連合（特別会計分）</t>
    <phoneticPr fontId="2"/>
  </si>
  <si>
    <t>○</t>
    <phoneticPr fontId="2"/>
  </si>
  <si>
    <t>飛騨市土地開発公社</t>
    <phoneticPr fontId="2"/>
  </si>
  <si>
    <t>飛騨ゆい</t>
    <phoneticPr fontId="2"/>
  </si>
  <si>
    <t>飛騨の森でクマは踊る</t>
    <phoneticPr fontId="2"/>
  </si>
  <si>
    <t>ひだキャトルステーション</t>
    <phoneticPr fontId="2"/>
  </si>
  <si>
    <t>鉄道資産整理基金</t>
    <rPh sb="0" eb="2">
      <t>テツドウ</t>
    </rPh>
    <rPh sb="2" eb="4">
      <t>シサン</t>
    </rPh>
    <rPh sb="4" eb="6">
      <t>セイリ</t>
    </rPh>
    <rPh sb="6" eb="8">
      <t>キキン</t>
    </rPh>
    <phoneticPr fontId="2"/>
  </si>
  <si>
    <t>ふるさと創生事業基金</t>
    <rPh sb="4" eb="6">
      <t>ソウセイ</t>
    </rPh>
    <rPh sb="6" eb="8">
      <t>ジギョウ</t>
    </rPh>
    <rPh sb="8" eb="10">
      <t>キキン</t>
    </rPh>
    <phoneticPr fontId="2"/>
  </si>
  <si>
    <t>合併基金</t>
    <rPh sb="0" eb="2">
      <t>ガッペイ</t>
    </rPh>
    <rPh sb="2" eb="4">
      <t>キキン</t>
    </rPh>
    <phoneticPr fontId="2"/>
  </si>
  <si>
    <t>公共施設管理基金</t>
    <rPh sb="0" eb="2">
      <t>コウキョウ</t>
    </rPh>
    <rPh sb="2" eb="4">
      <t>シセツ</t>
    </rPh>
    <rPh sb="4" eb="6">
      <t>カンリ</t>
    </rPh>
    <rPh sb="6" eb="8">
      <t>キキン</t>
    </rPh>
    <phoneticPr fontId="2"/>
  </si>
  <si>
    <t>福祉事業基金</t>
    <rPh sb="0" eb="2">
      <t>フクシ</t>
    </rPh>
    <rPh sb="2" eb="4">
      <t>ジギョウ</t>
    </rPh>
    <rPh sb="4" eb="6">
      <t>キキン</t>
    </rPh>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</si>
  <si>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</si>
  <si>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</si>
  <si>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</si>
  <si>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</si>
  <si>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基金等の充当可能財源により将来負担比率はマイナスとなり、数値化されていない。ただし、有形固定資産減価償却率は類似団体と比較し数値が高く上昇傾向にあるため、長寿命化を図る施設と解体する施設のすみ分けを明確にしたより具体的な公共施設管理計画の作成を行い、適正管理を進める。</t>
    <rPh sb="43" eb="45">
      <t>ユウケイ</t>
    </rPh>
    <rPh sb="107" eb="110">
      <t>グタイテキ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</si>
  <si>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</si>
  <si>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</si>
  <si>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</si>
  <si>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</si>
  <si>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</si>
  <si>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</si>
  <si>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合併特例債等の大型ハード整備事業の償還が順次終了してきたこと加え、償還額が新規発行額を上回る「プライマリーバランスの黒字化」運営に努めてきたことが要因で、令和３年単年度としては、0.8ﾎﾟｲﾝﾄの減となり、3ヶ年平均では前年度より0.1ポイント減となった。今後も将来負担比率に影響が出ないよう、交付税算入率の高い起債メニューの活用や長期を見据えた計画的な財政運営に努めていく。</t>
    <rPh sb="19" eb="21">
      <t>オオガタ</t>
    </rPh>
    <rPh sb="24" eb="26">
      <t>セイビ</t>
    </rPh>
    <rPh sb="26" eb="28">
      <t>ジギョウ</t>
    </rPh>
    <rPh sb="110" eb="111">
      <t>ゲン</t>
    </rPh>
    <rPh sb="134" eb="135">
      <t>ゲン</t>
    </rPh>
    <rPh sb="140" eb="142">
      <t>コンゴ</t>
    </rPh>
    <rPh sb="159" eb="162">
      <t>コウフゼイ</t>
    </rPh>
    <rPh sb="178" eb="180">
      <t>チョウキ</t>
    </rPh>
    <rPh sb="181" eb="183">
      <t>ミス</t>
    </rPh>
    <rPh sb="185" eb="188">
      <t>ケイカクテキ</t>
    </rPh>
    <rPh sb="189" eb="193">
      <t>ザイセイウンエイ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</si>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</sst>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Border="1" applyAlignment="1">
      <alignment horizontal="center" vertical="center"/>
    </xf>
    <xf numFmtId="0" fontId="38" fillId="0" borderId="25" xfId="20" applyFont="1" applyBorder="1" applyAlignment="1">
      <alignment horizontal="center" vertical="center"/>
    </xf>
    <xf numFmtId="0" fontId="38" fillId="0" borderId="26" xfId="20"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DDA2801B-0E3B-443F-BD34-FF57559716C6}"/>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E1AC-4AAF-B1C8-6456E1DE2E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98132</c:v>
                </c:pt>
                <c:pt idx="1">
                  <c:v>115441</c:v>
                </c:pt>
                <c:pt idx="2">
                  <c:v>157175</c:v>
                </c:pt>
                <c:pt idx="3">
                  <c:v>119312</c:v>
                </c:pt>
                <c:pt idx="4">
                  <c:v>88679</c:v>
                </c:pt>
              </c:numCache>
            </c:numRef>
          </c:val>
          <c:smooth val="0"/>
          <c:extLst>
            <c:ext xmlns:c16="http://schemas.microsoft.com/office/drawing/2014/chart" uri="{C3380CC4-5D6E-409C-BE32-E72D297353CC}">
              <c16:uniqueId val="{00000001-E1AC-4AAF-B1C8-6456E1DE2E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8.11</c:v>
                </c:pt>
                <c:pt idx="1">
                  <c:v>8.8800000000000008</c:v>
                </c:pt>
                <c:pt idx="2">
                  <c:v>9.7200000000000006</c:v>
                </c:pt>
                <c:pt idx="3">
                  <c:v>12.23</c:v>
                </c:pt>
                <c:pt idx="4">
                  <c:v>13.75</c:v>
                </c:pt>
              </c:numCache>
            </c:numRef>
          </c:val>
          <c:extLst>
            <c:ext xmlns:c16="http://schemas.microsoft.com/office/drawing/2014/chart" uri="{C3380CC4-5D6E-409C-BE32-E72D297353CC}">
              <c16:uniqueId val="{00000000-CDF3-4D9D-A424-2D8C524B2E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58.92</c:v>
                </c:pt>
                <c:pt idx="1">
                  <c:v>57.83</c:v>
                </c:pt>
                <c:pt idx="2">
                  <c:v>60.01</c:v>
                </c:pt>
                <c:pt idx="3">
                  <c:v>58.38</c:v>
                </c:pt>
                <c:pt idx="4">
                  <c:v>55.42</c:v>
                </c:pt>
              </c:numCache>
            </c:numRef>
          </c:val>
          <c:extLst>
            <c:ext xmlns:c16="http://schemas.microsoft.com/office/drawing/2014/chart" uri="{C3380CC4-5D6E-409C-BE32-E72D297353CC}">
              <c16:uniqueId val="{00000001-CDF3-4D9D-A424-2D8C524B2E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-22.54</c:v>
                </c:pt>
                <c:pt idx="1">
                  <c:v>-0.99</c:v>
                </c:pt>
                <c:pt idx="2">
                  <c:v>2.35</c:v>
                </c:pt>
                <c:pt idx="3">
                  <c:v>1.91</c:v>
                </c:pt>
                <c:pt idx="4">
                  <c:v>0.24</c:v>
                </c:pt>
              </c:numCache>
            </c:numRef>
          </c:val>
          <c:smooth val="0"/>
          <c:extLst>
            <c:ext xmlns:c16="http://schemas.microsoft.com/office/drawing/2014/chart" uri="{C3380CC4-5D6E-409C-BE32-E72D297353CC}">
              <c16:uniqueId val="{00000002-CDF3-4D9D-A424-2D8C524B2E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0.12</c:v>
                </c:pt>
                <c:pt idx="4">
                  <c:v>#N/A</c:v>
                </c:pt>
                <c:pt idx="5">
                  <c:v>0.13</c:v>
                </c:pt>
                <c:pt idx="6">
                  <c:v>#N/A</c:v>
                </c:pt>
                <c:pt idx="7">
                  <c:v>0.12</c:v>
                </c:pt>
                <c:pt idx="8">
                  <c:v>#N/A</c:v>
                </c:pt>
                <c:pt idx="9">
                  <c:v>0.09</c:v>
                </c:pt>
              </c:numCache>
            </c:numRef>
          </c:val>
          <c:extLst>
            <c:ext xmlns:c16="http://schemas.microsoft.com/office/drawing/2014/chart" uri="{C3380CC4-5D6E-409C-BE32-E72D297353CC}">
              <c16:uniqueId val="{00000000-0F07-4FA8-9199-9DA33C1353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07-4FA8-9199-9DA33C1353DA}"/>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0.01</c:v>
                </c:pt>
                <c:pt idx="4">
                  <c:v>#N/A</c:v>
                </c:pt>
                <c:pt idx="5">
                  <c:v>0.04</c:v>
                </c:pt>
                <c:pt idx="6">
                  <c:v>#N/A</c:v>
                </c:pt>
                <c:pt idx="7">
                  <c:v>0.09</c:v>
                </c:pt>
                <c:pt idx="8">
                  <c:v>#N/A</c:v>
                </c:pt>
                <c:pt idx="9">
                  <c:v>0.04</c:v>
                </c:pt>
              </c:numCache>
            </c:numRef>
          </c:val>
          <c:extLst>
            <c:ext xmlns:c16="http://schemas.microsoft.com/office/drawing/2014/chart" uri="{C3380CC4-5D6E-409C-BE32-E72D297353CC}">
              <c16:uniqueId val="{00000002-0F07-4FA8-9199-9DA33C1353DA}"/>
            </c:ext>
          </c:extLst>
        </c:ser>
        <c:ser>
          <c:idx val="3"/>
          <c:order val="3"/>
          <c:tx>
            <c:strRef>
              <c:f>データシート!$A$30</c:f>
              <c:strCache>
                <c:ptCount val="1"/>
                <c:pt idx="0">
                  <c:v>農村下水道事業特別会計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0F07-4FA8-9199-9DA33C1353DA}"/>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7.0000000000000007E-2</c:v>
                </c:pt>
                <c:pt idx="4">
                  <c:v>#N/A</c:v>
                </c:pt>
                <c:pt idx="5">
                  <c:v>0.08</c:v>
                </c:pt>
                <c:pt idx="6">
                  <c:v>#N/A</c:v>
                </c:pt>
                <c:pt idx="7">
                  <c:v>0.11</c:v>
                </c:pt>
                <c:pt idx="8">
                  <c:v>#N/A</c:v>
                </c:pt>
                <c:pt idx="9">
                  <c:v>7.0000000000000007E-2</c:v>
                </c:pt>
              </c:numCache>
            </c:numRef>
          </c:val>
          <c:extLst>
            <c:ext xmlns:c16="http://schemas.microsoft.com/office/drawing/2014/chart" uri="{C3380CC4-5D6E-409C-BE32-E72D297353CC}">
              <c16:uniqueId val="{00000004-0F07-4FA8-9199-9DA33C1353D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1.28</c:v>
                </c:pt>
                <c:pt idx="2">
                  <c:v>#N/A</c:v>
                </c:pt>
                <c:pt idx="3">
                  <c:v>0.43</c:v>
                </c:pt>
                <c:pt idx="4">
                  <c:v>#N/A</c:v>
                </c:pt>
                <c:pt idx="5">
                  <c:v>0.56999999999999995</c:v>
                </c:pt>
                <c:pt idx="6">
                  <c:v>#N/A</c:v>
                </c:pt>
                <c:pt idx="7">
                  <c:v>0.99</c:v>
                </c:pt>
                <c:pt idx="8">
                  <c:v>#N/A</c:v>
                </c:pt>
                <c:pt idx="9">
                  <c:v>0.75</c:v>
                </c:pt>
              </c:numCache>
            </c:numRef>
          </c:val>
          <c:extLst>
            <c:ext xmlns:c16="http://schemas.microsoft.com/office/drawing/2014/chart" uri="{C3380CC4-5D6E-409C-BE32-E72D297353CC}">
              <c16:uniqueId val="{00000005-0F07-4FA8-9199-9DA33C1353DA}"/>
            </c:ext>
          </c:extLst>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0.86</c:v>
                </c:pt>
                <c:pt idx="2">
                  <c:v>#N/A</c:v>
                </c:pt>
                <c:pt idx="3">
                  <c:v>0.61</c:v>
                </c:pt>
                <c:pt idx="4">
                  <c:v>#N/A</c:v>
                </c:pt>
                <c:pt idx="5">
                  <c:v>0.56000000000000005</c:v>
                </c:pt>
                <c:pt idx="6">
                  <c:v>#N/A</c:v>
                </c:pt>
                <c:pt idx="7">
                  <c:v>0.86</c:v>
                </c:pt>
                <c:pt idx="8">
                  <c:v>#N/A</c:v>
                </c:pt>
                <c:pt idx="9">
                  <c:v>1.2</c:v>
                </c:pt>
              </c:numCache>
            </c:numRef>
          </c:val>
          <c:extLst>
            <c:ext xmlns:c16="http://schemas.microsoft.com/office/drawing/2014/chart" uri="{C3380CC4-5D6E-409C-BE32-E72D297353CC}">
              <c16:uniqueId val="{00000006-0F07-4FA8-9199-9DA33C1353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13.33</c:v>
                </c:pt>
                <c:pt idx="2">
                  <c:v>#N/A</c:v>
                </c:pt>
                <c:pt idx="3">
                  <c:v>13.32</c:v>
                </c:pt>
                <c:pt idx="4">
                  <c:v>#N/A</c:v>
                </c:pt>
                <c:pt idx="5">
                  <c:v>12.86</c:v>
                </c:pt>
                <c:pt idx="6">
                  <c:v>#N/A</c:v>
                </c:pt>
                <c:pt idx="7">
                  <c:v>12.24</c:v>
                </c:pt>
                <c:pt idx="8">
                  <c:v>#N/A</c:v>
                </c:pt>
                <c:pt idx="9">
                  <c:v>11.02</c:v>
                </c:pt>
              </c:numCache>
            </c:numRef>
          </c:val>
          <c:extLst>
            <c:ext xmlns:c16="http://schemas.microsoft.com/office/drawing/2014/chart" uri="{C3380CC4-5D6E-409C-BE32-E72D297353CC}">
              <c16:uniqueId val="{00000007-0F07-4FA8-9199-9DA33C1353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7.99</c:v>
                </c:pt>
                <c:pt idx="2">
                  <c:v>#N/A</c:v>
                </c:pt>
                <c:pt idx="3">
                  <c:v>8.7899999999999991</c:v>
                </c:pt>
                <c:pt idx="4">
                  <c:v>#N/A</c:v>
                </c:pt>
                <c:pt idx="5">
                  <c:v>9.59</c:v>
                </c:pt>
                <c:pt idx="6">
                  <c:v>#N/A</c:v>
                </c:pt>
                <c:pt idx="7">
                  <c:v>12.09</c:v>
                </c:pt>
                <c:pt idx="8">
                  <c:v>#N/A</c:v>
                </c:pt>
                <c:pt idx="9">
                  <c:v>13.67</c:v>
                </c:pt>
              </c:numCache>
            </c:numRef>
          </c:val>
          <c:extLst>
            <c:ext xmlns:c16="http://schemas.microsoft.com/office/drawing/2014/chart" uri="{C3380CC4-5D6E-409C-BE32-E72D297353CC}">
              <c16:uniqueId val="{00000008-0F07-4FA8-9199-9DA33C1353D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14.49</c:v>
                </c:pt>
                <c:pt idx="2">
                  <c:v>#N/A</c:v>
                </c:pt>
                <c:pt idx="3">
                  <c:v>14.09</c:v>
                </c:pt>
                <c:pt idx="4">
                  <c:v>#N/A</c:v>
                </c:pt>
                <c:pt idx="5">
                  <c:v>14.34</c:v>
                </c:pt>
                <c:pt idx="6">
                  <c:v>#N/A</c:v>
                </c:pt>
                <c:pt idx="7">
                  <c:v>13.79</c:v>
                </c:pt>
                <c:pt idx="8">
                  <c:v>#N/A</c:v>
                </c:pt>
                <c:pt idx="9">
                  <c:v>13.95</c:v>
                </c:pt>
              </c:numCache>
            </c:numRef>
          </c:val>
          <c:extLst>
            <c:ext xmlns:c16="http://schemas.microsoft.com/office/drawing/2014/chart" uri="{C3380CC4-5D6E-409C-BE32-E72D297353CC}">
              <c16:uniqueId val="{00000009-0F07-4FA8-9199-9DA33C1353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2774</c:v>
                </c:pt>
                <c:pt idx="5">
                  <c:v>2734</c:v>
                </c:pt>
                <c:pt idx="8">
                  <c:v>2687</c:v>
                </c:pt>
                <c:pt idx="11">
                  <c:v>2668</c:v>
                </c:pt>
                <c:pt idx="14">
                  <c:v>2539</c:v>
                </c:pt>
              </c:numCache>
            </c:numRef>
          </c:val>
          <c:extLst>
            <c:ext xmlns:c16="http://schemas.microsoft.com/office/drawing/2014/chart" uri="{C3380CC4-5D6E-409C-BE32-E72D297353CC}">
              <c16:uniqueId val="{00000000-9D09-4B2E-812F-571A834A24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09-4B2E-812F-571A834A24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23</c:v>
                </c:pt>
                <c:pt idx="6">
                  <c:v>23</c:v>
                </c:pt>
                <c:pt idx="9">
                  <c:v>23</c:v>
                </c:pt>
                <c:pt idx="12">
                  <c:v>23</c:v>
                </c:pt>
              </c:numCache>
            </c:numRef>
          </c:val>
          <c:extLst>
            <c:ext xmlns:c16="http://schemas.microsoft.com/office/drawing/2014/chart" uri="{C3380CC4-5D6E-409C-BE32-E72D297353CC}">
              <c16:uniqueId val="{00000002-9D09-4B2E-812F-571A834A24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9D09-4B2E-812F-571A834A24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967</c:v>
                </c:pt>
                <c:pt idx="3">
                  <c:v>955</c:v>
                </c:pt>
                <c:pt idx="6">
                  <c:v>962</c:v>
                </c:pt>
                <c:pt idx="9">
                  <c:v>946</c:v>
                </c:pt>
                <c:pt idx="12">
                  <c:v>933</c:v>
                </c:pt>
              </c:numCache>
            </c:numRef>
          </c:val>
          <c:extLst>
            <c:ext xmlns:c16="http://schemas.microsoft.com/office/drawing/2014/chart" uri="{C3380CC4-5D6E-409C-BE32-E72D297353CC}">
              <c16:uniqueId val="{00000004-9D09-4B2E-812F-571A834A24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09-4B2E-812F-571A834A24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09-4B2E-812F-571A834A24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2944</c:v>
                </c:pt>
                <c:pt idx="3">
                  <c:v>2866</c:v>
                </c:pt>
                <c:pt idx="6">
                  <c:v>2828</c:v>
                </c:pt>
                <c:pt idx="9">
                  <c:v>2851</c:v>
                </c:pt>
                <c:pt idx="12">
                  <c:v>2721</c:v>
                </c:pt>
              </c:numCache>
            </c:numRef>
          </c:val>
          <c:extLst>
            <c:ext xmlns:c16="http://schemas.microsoft.com/office/drawing/2014/chart" uri="{C3380CC4-5D6E-409C-BE32-E72D297353CC}">
              <c16:uniqueId val="{00000007-9D09-4B2E-812F-571A834A24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1192</c:v>
                </c:pt>
                <c:pt idx="2">
                  <c:v>#N/A</c:v>
                </c:pt>
                <c:pt idx="3">
                  <c:v>#N/A</c:v>
                </c:pt>
                <c:pt idx="4">
                  <c:v>1127</c:v>
                </c:pt>
                <c:pt idx="5">
                  <c:v>#N/A</c:v>
                </c:pt>
                <c:pt idx="6">
                  <c:v>#N/A</c:v>
                </c:pt>
                <c:pt idx="7">
                  <c:v>1143</c:v>
                </c:pt>
                <c:pt idx="8">
                  <c:v>#N/A</c:v>
                </c:pt>
                <c:pt idx="9">
                  <c:v>#N/A</c:v>
                </c:pt>
                <c:pt idx="10">
                  <c:v>1169</c:v>
                </c:pt>
                <c:pt idx="11">
                  <c:v>#N/A</c:v>
                </c:pt>
                <c:pt idx="12">
                  <c:v>#N/A</c:v>
                </c:pt>
                <c:pt idx="13">
                  <c:v>1155</c:v>
                </c:pt>
                <c:pt idx="14">
                  <c:v>#N/A</c:v>
                </c:pt>
              </c:numCache>
            </c:numRef>
          </c:val>
          <c:smooth val="0"/>
          <c:extLst>
            <c:ext xmlns:c16="http://schemas.microsoft.com/office/drawing/2014/chart" uri="{C3380CC4-5D6E-409C-BE32-E72D297353CC}">
              <c16:uniqueId val="{00000008-9D09-4B2E-812F-571A834A24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20763</c:v>
                </c:pt>
                <c:pt idx="5">
                  <c:v>19915</c:v>
                </c:pt>
                <c:pt idx="8">
                  <c:v>19015</c:v>
                </c:pt>
                <c:pt idx="11">
                  <c:v>17715</c:v>
                </c:pt>
                <c:pt idx="14">
                  <c:v>15825</c:v>
                </c:pt>
              </c:numCache>
            </c:numRef>
          </c:val>
          <c:extLst>
            <c:ext xmlns:c16="http://schemas.microsoft.com/office/drawing/2014/chart" uri="{C3380CC4-5D6E-409C-BE32-E72D297353CC}">
              <c16:uniqueId val="{00000000-8CFC-42BE-8D2F-A1A01B0E65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286</c:v>
                </c:pt>
                <c:pt idx="5">
                  <c:v>233</c:v>
                </c:pt>
                <c:pt idx="8">
                  <c:v>195</c:v>
                </c:pt>
                <c:pt idx="11">
                  <c:v>149</c:v>
                </c:pt>
                <c:pt idx="14">
                  <c:v>102</c:v>
                </c:pt>
              </c:numCache>
            </c:numRef>
          </c:val>
          <c:extLst>
            <c:ext xmlns:c16="http://schemas.microsoft.com/office/drawing/2014/chart" uri="{C3380CC4-5D6E-409C-BE32-E72D297353CC}">
              <c16:uniqueId val="{00000001-8CFC-42BE-8D2F-A1A01B0E65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13326</c:v>
                </c:pt>
                <c:pt idx="5">
                  <c:v>13061</c:v>
                </c:pt>
                <c:pt idx="8">
                  <c:v>13503</c:v>
                </c:pt>
                <c:pt idx="11">
                  <c:v>13701</c:v>
                </c:pt>
                <c:pt idx="14">
                  <c:v>14181</c:v>
                </c:pt>
              </c:numCache>
            </c:numRef>
          </c:val>
          <c:extLst>
            <c:ext xmlns:c16="http://schemas.microsoft.com/office/drawing/2014/chart" uri="{C3380CC4-5D6E-409C-BE32-E72D297353CC}">
              <c16:uniqueId val="{00000002-8CFC-42BE-8D2F-A1A01B0E65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FC-42BE-8D2F-A1A01B0E65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FC-42BE-8D2F-A1A01B0E65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FC-42BE-8D2F-A1A01B0E65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2530</c:v>
                </c:pt>
                <c:pt idx="3">
                  <c:v>2531</c:v>
                </c:pt>
                <c:pt idx="6">
                  <c:v>2501</c:v>
                </c:pt>
                <c:pt idx="9">
                  <c:v>2700</c:v>
                </c:pt>
                <c:pt idx="12">
                  <c:v>2689</c:v>
                </c:pt>
              </c:numCache>
            </c:numRef>
          </c:val>
          <c:extLst>
            <c:ext xmlns:c16="http://schemas.microsoft.com/office/drawing/2014/chart" uri="{C3380CC4-5D6E-409C-BE32-E72D297353CC}">
              <c16:uniqueId val="{00000006-8CFC-42BE-8D2F-A1A01B0E65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85</c:v>
                </c:pt>
                <c:pt idx="3">
                  <c:v>68</c:v>
                </c:pt>
                <c:pt idx="6">
                  <c:v>51</c:v>
                </c:pt>
                <c:pt idx="9">
                  <c:v>34</c:v>
                </c:pt>
                <c:pt idx="12">
                  <c:v>17</c:v>
                </c:pt>
              </c:numCache>
            </c:numRef>
          </c:val>
          <c:extLst>
            <c:ext xmlns:c16="http://schemas.microsoft.com/office/drawing/2014/chart" uri="{C3380CC4-5D6E-409C-BE32-E72D297353CC}">
              <c16:uniqueId val="{00000007-8CFC-42BE-8D2F-A1A01B0E65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9960</c:v>
                </c:pt>
                <c:pt idx="3">
                  <c:v>9332</c:v>
                </c:pt>
                <c:pt idx="6">
                  <c:v>8622</c:v>
                </c:pt>
                <c:pt idx="9">
                  <c:v>7890</c:v>
                </c:pt>
                <c:pt idx="12">
                  <c:v>7322</c:v>
                </c:pt>
              </c:numCache>
            </c:numRef>
          </c:val>
          <c:extLst>
            <c:ext xmlns:c16="http://schemas.microsoft.com/office/drawing/2014/chart" uri="{C3380CC4-5D6E-409C-BE32-E72D297353CC}">
              <c16:uniqueId val="{00000008-8CFC-42BE-8D2F-A1A01B0E65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101</c:v>
                </c:pt>
                <c:pt idx="3">
                  <c:v>72</c:v>
                </c:pt>
                <c:pt idx="6">
                  <c:v>51</c:v>
                </c:pt>
                <c:pt idx="9">
                  <c:v>29</c:v>
                </c:pt>
                <c:pt idx="12">
                  <c:v>7</c:v>
                </c:pt>
              </c:numCache>
            </c:numRef>
          </c:val>
          <c:extLst>
            <c:ext xmlns:c16="http://schemas.microsoft.com/office/drawing/2014/chart" uri="{C3380CC4-5D6E-409C-BE32-E72D297353CC}">
              <c16:uniqueId val="{00000009-8CFC-42BE-8D2F-A1A01B0E65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17951</c:v>
                </c:pt>
                <c:pt idx="3">
                  <c:v>16684</c:v>
                </c:pt>
                <c:pt idx="6">
                  <c:v>16234</c:v>
                </c:pt>
                <c:pt idx="9">
                  <c:v>14820</c:v>
                </c:pt>
                <c:pt idx="12">
                  <c:v>13287</c:v>
                </c:pt>
              </c:numCache>
            </c:numRef>
          </c:val>
          <c:extLst>
            <c:ext xmlns:c16="http://schemas.microsoft.com/office/drawing/2014/chart" uri="{C3380CC4-5D6E-409C-BE32-E72D297353CC}">
              <c16:uniqueId val="{0000000A-8CFC-42BE-8D2F-A1A01B0E65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FC-42BE-8D2F-A1A01B0E65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6486</c:v>
                </c:pt>
                <c:pt idx="1">
                  <c:v>6405</c:v>
                </c:pt>
                <c:pt idx="2">
                  <c:v>6228</c:v>
                </c:pt>
              </c:numCache>
            </c:numRef>
          </c:val>
          <c:extLst>
            <c:ext xmlns:c16="http://schemas.microsoft.com/office/drawing/2014/chart" uri="{C3380CC4-5D6E-409C-BE32-E72D297353CC}">
              <c16:uniqueId val="{00000000-CEFC-42AA-9930-8C781FF60E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162</c:v>
                </c:pt>
                <c:pt idx="1">
                  <c:v>152</c:v>
                </c:pt>
                <c:pt idx="2">
                  <c:v>143</c:v>
                </c:pt>
              </c:numCache>
            </c:numRef>
          </c:val>
          <c:extLst>
            <c:ext xmlns:c16="http://schemas.microsoft.com/office/drawing/2014/chart" uri="{C3380CC4-5D6E-409C-BE32-E72D297353CC}">
              <c16:uniqueId val="{00000001-CEFC-42AA-9930-8C781FF60E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7248</c:v>
                </c:pt>
                <c:pt idx="1">
                  <c:v>7562</c:v>
                </c:pt>
                <c:pt idx="2">
                  <c:v>8232</c:v>
                </c:pt>
              </c:numCache>
            </c:numRef>
          </c:val>
          <c:extLst>
            <c:ext xmlns:c16="http://schemas.microsoft.com/office/drawing/2014/chart" uri="{C3380CC4-5D6E-409C-BE32-E72D297353CC}">
              <c16:uniqueId val="{00000002-CEFC-42AA-9930-8C781FF60E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{88514B97-A1BC-467D-BBC0-AF37F006DB4C}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A9-434B-B08D-073128DDDE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{E506966B-E66C-44F0-A017-4C010464A706}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A9-434B-B08D-073128DDDE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{7024D127-3BCA-4591-B4BA-533A9D5FCC62}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A9-434B-B08D-073128DDDE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{FFB9937C-C4C2-4E40-9F11-45A0866746E2}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A9-434B-B08D-073128DDDE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{83897F55-BDD2-4C6C-B8B6-AF9C9CD0725D}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A9-434B-B08D-073128DDDE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{93F46C0F-3A3A-446A-BE3B-8B1305B3E1B0}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A9-434B-B08D-073128DDDE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{74C3C13C-2B05-4CB9-9B3D-1A0660947D55}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A9-434B-B08D-073128DDDE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{3ACFBD3B-0CA6-44DF-842C-F5B9CE7155DF}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A9-434B-B08D-073128DDDE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{4DDFC414-BB8F-45C7-BE30-F0BA8A141335}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A9-434B-B08D-073128DDDE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62.4</c:v>
                </c:pt>
                <c:pt idx="16">
                  <c:v>63.6</c:v>
                </c:pt>
                <c:pt idx="24">
                  <c:v>65.3</c:v>
                </c:pt>
                <c:pt idx="32">
                  <c:v>66.7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A9-434B-B08D-073128DDDE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{DCB820E9-BBD1-4B99-AA25-D769DBE5DD5A}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A9-434B-B08D-073128DDDE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{4EC86675-D1AF-4B2A-B3E9-3DB34AFA126B}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A9-434B-B08D-073128DDDE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{8A4917E5-C852-4D56-94F1-937FD8032005}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A9-434B-B08D-073128DDDE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{33043CF8-4A5C-4A3D-B25A-D063BFC5F3CC}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A9-434B-B08D-073128DDDE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{4535EEE8-273C-455C-AAD9-7C91687BBD8A}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A9-434B-B08D-073128DDDE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{846526E1-41FF-457F-9877-7FB99C7BE8AE}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A9-434B-B08D-073128DDDE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{24AA5F2F-3BA0-42E6-94B9-9C3953FCDB48}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A9-434B-B08D-073128DDDE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{0A234E78-0991-4D35-A0DC-6CE4EEBD082B}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A9-434B-B08D-073128DDDE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{EC18EE83-7CAB-4476-910A-FAC7ABE0673E}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A9-434B-B08D-073128DDDE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09A9-434B-B08D-073128DDDE41}"/>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{B8CC4481-DD83-419C-AE5D-8A8056F1B8AC}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9FD-46EC-A9CC-43566738BB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{735CB774-AAB2-4C7B-A124-F11D1B783142}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FD-46EC-A9CC-43566738BB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{21531355-8BCF-47CF-8150-2738F0C787C5}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FD-46EC-A9CC-43566738BB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{C1750ADE-F9E7-4CA6-BFEF-F49B0A8379AF}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FD-46EC-A9CC-43566738BB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{11BB800E-29D3-4845-A6D2-465C0814F56E}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FD-46EC-A9CC-43566738BB5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{04186CB2-D095-4AE1-9FE8-B86D308450C3}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9FD-46EC-A9CC-43566738BB5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{9210C16F-9A58-461C-89F6-A26AE5E14B59}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9FD-46EC-A9CC-43566738BB5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{5EF48B52-517D-42ED-87F4-C46F5BF69837}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9FD-46EC-A9CC-43566738BB5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{4E662531-BDB8-4DE8-B288-4338042858AB}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9FD-46EC-A9CC-43566738BB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13.8</c:v>
                </c:pt>
                <c:pt idx="16">
                  <c:v>13.9</c:v>
                </c:pt>
                <c:pt idx="24">
                  <c:v>13.8</c:v>
                </c:pt>
                <c:pt idx="32">
                  <c:v>13.7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FD-46EC-A9CC-43566738BB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{7D1F0693-3205-4FF8-B396-554AE1049AE1}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9FD-46EC-A9CC-43566738BB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{DA49F37F-A499-4CE9-BC11-E10ACE6B6027}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FD-46EC-A9CC-43566738BB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{1386DC0A-5376-4BD4-89D9-33E755C81A08}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FD-46EC-A9CC-43566738BB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{A9CBE9BF-BD61-4345-A87F-C5322EE6C42D}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FD-46EC-A9CC-43566738BB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{0B00C366-F522-4893-9738-C7E0A214AF81}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FD-46EC-A9CC-43566738BB5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{58777F1D-D7FB-497E-A6A5-93605E83D782}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9FD-46EC-A9CC-43566738BB5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{9EBC9CB2-ADB2-4881-8794-704B26F79665}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9FD-46EC-A9CC-43566738BB5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{6D15B608-A16F-49FD-95AA-3A213326D47F}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9FD-46EC-A9CC-43566738BB5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{3F911C08-01AF-41A6-A09A-D83E8272E8EC}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9FD-46EC-A9CC-43566738BB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99FD-46EC-A9CC-43566738BB5B}"/>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元利償還金については合併後の大型投資事業に対する起債償還が大きく占めており、過去に発行した市債の償還終了に伴いその額は減少傾向にあり、令和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年度は前年比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3,000</a:t>
          </a:r>
          <a:r>
            <a:rPr kumimoji="1" lang="ja-JP" altLang="en-US" sz="1200">
              <a:latin typeface="ＭＳ ゴシック" pitchFamily="49" charset="-128"/>
              <a:ea typeface="ＭＳ ゴシック" pitchFamily="49" charset="-128"/>
            </a:rPr>
            <a:t>万円の減となった。また、市債の償還終了などに伴い、算入公債費等の額も</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2,900</a:t>
          </a:r>
          <a:r>
            <a:rPr kumimoji="1" lang="ja-JP" altLang="en-US" sz="1200">
              <a:latin typeface="ＭＳ ゴシック" pitchFamily="49" charset="-128"/>
              <a:ea typeface="ＭＳ ゴシック" pitchFamily="49" charset="-128"/>
            </a:rPr>
            <a:t>万円の減となったが、元利償還金減額幅が前年より大きかったため実質公債費比率の分子の額は前年度と比較し</a:t>
          </a:r>
          <a:r>
            <a:rPr kumimoji="1" lang="en-US" altLang="ja-JP" sz="1200">
              <a:latin typeface="ＭＳ ゴシック" pitchFamily="49" charset="-128"/>
              <a:ea typeface="ＭＳ ゴシック" pitchFamily="49" charset="-128"/>
            </a:rPr>
            <a:t>1,400</a:t>
          </a:r>
          <a:r>
            <a:rPr kumimoji="1" lang="ja-JP" altLang="en-US" sz="1200">
              <a:latin typeface="ＭＳ ゴシック" pitchFamily="49" charset="-128"/>
              <a:ea typeface="ＭＳ ゴシック" pitchFamily="49" charset="-128"/>
            </a:rPr>
            <a:t>万円の減となっている。</a:t>
          </a:r>
        </a:p>
        <a:p>
          <a:r>
            <a:rPr kumimoji="1" lang="ja-JP" altLang="en-US" sz="1200">
              <a:latin typeface="ＭＳ ゴシック" pitchFamily="49" charset="-128"/>
              <a:ea typeface="ＭＳ ゴシック" pitchFamily="49" charset="-128"/>
            </a:rPr>
            <a:t>　今後も、将来を見据えた計画的な事業実施や財政構造の健全化を図りながら、地方債の発行抑制や交付税措置の有利な起債の選択に努める。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また、充当可能財源等については、基準財政需要額算入見込額が減少していることから充当可能財源等全体では前年度と比較し</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億円の減となったが、前年度に続き将来負担額を充当可能財源が上回る結果となり、将来負担比率は算定されていない。　</a:t>
          </a:r>
        </a:p>
        <a:p>
          <a:r>
            <a:rPr kumimoji="1" lang="ja-JP" altLang="en-US" sz="1400">
              <a:latin typeface="ＭＳ ゴシック" pitchFamily="49" charset="-128"/>
              <a:ea typeface="ＭＳ ゴシック" pitchFamily="49" charset="-128"/>
            </a:rPr>
            <a:t>　今後も起債を発行する際には交付税措置の有利な起債を選択するとともに、基金の積み増しを行っていく方針であることから、比率は悪化しないと考えている。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岐阜県飛騨市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億円が減少した一方で、好調なふるさと納税によりふるさと創生事業基金に約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億円の積み増しができたこと、また今後の大規模修繕を見据えて清掃施設整備事業基金に約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億円、公共施設管理基金に約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億円を改めて積み立てたこと等が主な要因としてある。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将来の不測の事態に備えるため、引き続き必要額を確保していく。また、基金の使途を明確化したうえで、公共施設の老朽化対策など将来どうしても必要となる事業の財源を確保するため、今後も特定目的基金へ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：ふるさと創りのための施設整備、人材育成等の経費に充てるもの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：合併後の市町村が地域住民の連帯強化又は合併関係市町村の区域における地域振興等の経費に充てるもの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：市に設置する公共施設その他の工作物の計画的な保全及び撤去に要する経費に充てるもの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：福祉事業の経費に充てるもの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：ふるさと納税額が増加したことにより、取崩し額より積立額が多かったことによる増加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：利子運用に伴う増加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：基金の目的に沿って市庁舎電話交換機等設備更新事業や衛生施設修繕事業等に充当したことによる減少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：基金の目的に沿って障がい者グループホーム等整備事業等に充当したことによる減少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月までのふるさと納税を一旦基金へ積み立てたうえで、寄附の目的に応じた事業へ充当する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年度まで合併後の地域振興のため合併特例債を活用して積立てを行った合併基金については、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今後の積立予定はないが、今後地域振興に資する公共施設整備など、基金の目的に応じた事業へ充当する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：衛生施設や学校・教育施設等、老朽化し再整備を必要とする市有施設が多く毎年度一定額を取り崩す必要が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あるため補正予算時において余裕が生じた場合には優先的に積戻し、一定の残高を維持する。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年度で建設する障がい者グループホーム整備に係る経費に充当する。今後も必要に応じて基金を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千万円取り崩しの予算であったが、記録的な大雪に伴う除雪経費が不足しその財源として基金を活用したため、約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億円の取り崩しとなったが、決算余剰金や利子運用により約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万円の積戻しにより、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万円減という結果となった。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全国市長会等で被災された自治体の首長の話を伺った結果、災害発生後の初期対応には、被災者一人当たり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万円程度が必要になるとのことから、国からの支援や、募金、寄附等外部からの資金援助が見込めるとしても、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程度は手持ち資金で対応しなければならないと考え、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万円を当市の人口に掛け合わせた金額を適正額と考え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億円を維持するようにしている。また、財源調整のために取り崩した場合でも、決算に余剰が生じた場合などは優先的に財政調整基金に積み戻すことで必要額を確保できるよう努める。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利子相当額を積み立てた以外に、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に交付税算入のない起債借入を行ったことから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より発生する償還の財源として基金を活用。これにより前年比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基本的に地方債発行の際には交付税算入率が高いものを借りる方針に加え、常にプライマリーバランス（借金する額と借金を返済する額の比較）が黒字となるように財政運営を図っている。平成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年以降令和元年度までは積立を行うだけで取り崩しは無かったが、不測の事態における公債費発生に備え適宜積立を行う。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3F3A9E-E675-48E1-ADB5-D90E6E671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175C03-A197-41CB-8D0D-59A3F00DFF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89B336C-43F0-45B5-967F-076E0C86BDD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C594C9E-2F35-4D69-97F4-6F4C214D693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2B5A166-2152-4DA4-9C9E-BF7C18EACBB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4542615-D828-47DC-954B-374CF2FB16C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5B7B599-F0BE-4CFC-B4D6-B44727B5908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5E68F45-FCF6-4278-B242-73484D4CD48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C87B79D-AB8A-47C8-BD94-06B9122E284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BDA92A1-9936-4AAD-9FE0-BA399310DCF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EF019DD-6246-4200-800F-87987CF3284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D539901-FBC3-448D-A366-546990612F2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74C8128-7B3E-4494-B5D4-D9831542F54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109405E-2C97-4BFC-B1D1-A4EB55E2EA8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ADBC07A-A72E-4704-B14D-067451484D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4166CA0-BB1B-451D-AB38-7CF5310949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82F1929-6FD6-408A-9BE7-E333329A60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DC1A648-79FB-4CF2-BC08-2066E64AFF2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D22D95E-F59E-46D1-99B1-CE7470FD6EB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9FFA23B-2A97-48E6-B2DE-D25D6AEC709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419897D-BC87-4C91-AA93-77F78CF2B60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C0E1C03-5FE9-43F2-9A9E-89C6B953541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CBD1C36-BCF1-46C7-A171-3494C73720C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04C08E4-0F8E-4794-81D7-A3474BE529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F7A4E80-9E34-4D6D-9CCA-1003417AB77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5F8F01B-B36B-4C5F-9720-1765ED6CDCB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5456296-BC2E-461C-A771-DFC5AD09C78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DC9A1FB-59B4-4E76-A23E-F6B490AB603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15E8A07-BF6C-42FB-8EE0-72477001DC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ADE1746-65C9-45B9-B226-65F5D1B528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2B3A548-68B4-432A-A937-15B4D3397A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FB8A4EC-2ACD-4FCC-B65C-7AB7ADD56F3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BF6B121-892C-4F28-AD41-4BC23FC2F2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2E19A90-3903-4F37-8398-ACCCDE1209B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833139B-4163-4098-985A-F41E1A4050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CC76C6A-0E36-4B94-8364-75CCDE67541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7CD03DB-3AC3-4E51-8467-08A2249E2FD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5DEBBFF-C802-45EC-BE2A-814F4DDB47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B1E9245-92F1-4336-83D2-B2458C927D0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7D2E89E-AEC1-4C2E-A7CB-2525155731C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A466B51-2566-4AAE-8300-EC516FF998C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E38130B-41D1-4589-BED0-3B2A20B77AD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8A917DB-F5CD-4FAD-9093-DE4FE56A7D9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A53A38D-6980-4DDC-AB3F-1A7F4A7C40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B956F74-CC3C-49B1-9495-E68F45B09F3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6C6E8CC-AE8B-491E-AF66-A38DE35CF11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3438C48-2429-407B-BD4D-CCA42277C4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C1268BF-7EE4-4B26-8C79-E51E44E4B1B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3163C80-CA98-4EC6-8522-094ED2D927A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253021B-3BDF-4961-8FDE-9561F5841E9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2586148-3013-43C7-8E9B-B01B913697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814FA0C-BDA2-43AE-920C-E7D72C5CD07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729986B-A53E-4C78-B0E8-CEC0541062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D601ADA-2892-4384-B4DC-270A2255882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78D0731-411A-4F65-8C38-609C58B6D89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75B4FFF-A44B-4627-BC9A-90E2C80D643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6E83F07-6431-44B7-9808-BEFC8D34160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mn-lt"/>
              <a:ea typeface="+mn-ea"/>
              <a:cs typeface="+mn-cs"/>
            </a:rPr>
            <a:t>減価償却率は類似団体より若干高い数値となっているが、これは飛騨市立旭保育園（昭和</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年建築）や飛騨市古川トレーニングセンター（昭和</a:t>
          </a:r>
          <a:r>
            <a:rPr kumimoji="1" lang="en-US" altLang="ja-JP" sz="1100">
              <a:solidFill>
                <a:schemeClr val="tx1"/>
              </a:solidFill>
              <a:effectLst/>
              <a:latin typeface="+mn-lt"/>
              <a:ea typeface="+mn-ea"/>
              <a:cs typeface="+mn-cs"/>
            </a:rPr>
            <a:t>56</a:t>
          </a:r>
          <a:r>
            <a:rPr kumimoji="1" lang="ja-JP" altLang="ja-JP" sz="1100">
              <a:solidFill>
                <a:schemeClr val="tx1"/>
              </a:solidFill>
              <a:effectLst/>
              <a:latin typeface="+mn-lt"/>
              <a:ea typeface="+mn-ea"/>
              <a:cs typeface="+mn-cs"/>
            </a:rPr>
            <a:t>年建築）等の減価償却率の高い施設を所有していることが要因の</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つであり、今後は各施設の老朽化状態、これに要した投資額、施設使用料や使用状況を検討し、統廃合（除却）を見据えた</a:t>
          </a:r>
          <a:r>
            <a:rPr kumimoji="1" lang="ja-JP" altLang="en-US" sz="1100">
              <a:solidFill>
                <a:schemeClr val="tx1"/>
              </a:solidFill>
              <a:effectLst/>
              <a:latin typeface="+mn-lt"/>
              <a:ea typeface="+mn-ea"/>
              <a:cs typeface="+mn-cs"/>
            </a:rPr>
            <a:t>公共施設マネジメント</a:t>
          </a:r>
          <a:r>
            <a:rPr kumimoji="1" lang="ja-JP" altLang="ja-JP" sz="1100">
              <a:solidFill>
                <a:schemeClr val="tx1"/>
              </a:solidFill>
              <a:effectLst/>
              <a:latin typeface="+mn-lt"/>
              <a:ea typeface="+mn-ea"/>
              <a:cs typeface="+mn-cs"/>
            </a:rPr>
            <a:t>を進めていく。</a:t>
          </a:r>
          <a:endParaRPr lang="ja-JP" altLang="ja-JP">
            <a:solidFill>
              <a:schemeClr val="tx1"/>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0F9BBD5-B5E8-4948-9623-684A7C0B580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61C084A-8D45-43FD-9C3D-7E53FE2AFC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80C24E2-FD83-48C2-8362-ED91CEEFEAD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25ADEA87-7223-4350-9009-53BDECA3252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60384F5-685C-4521-8617-B558F9D3B49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3985DD1-9252-4237-A359-1B0DE1A2ACD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1B39A95-AB17-4188-B625-420617A06C2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F6D6FC9-5721-4E8F-A59F-77A33544134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27A2480-BF1B-4DDE-A13B-2C3A24E8779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233126B4-B794-4361-9A5D-807426AA662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5A5F198-F5B4-4CE6-B657-99E31E9530A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22B104BB-F04C-4C24-88B7-15F9EB02B14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9AE1F1C-FA03-4199-848D-FD7027B79A2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F157B12-4EE1-45EA-B6AF-02297ED88D6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1F1831B-6CFC-4EA0-9009-19C2BC3B4D3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EAD5778-B014-47EC-B6EC-BB3F6982C17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C498E36-392E-47E2-B583-0E2F7310D94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D89CBA5-087C-4B30-B561-57E4C29219A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8B0DCB50-755B-4A1B-BCDE-7531365B2D6E}"/>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340DE2E8-060F-4366-8001-2FE22C41D91B}"/>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D5C1231E-6226-4BFA-B970-ECEEF077FD3E}"/>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48C5F6EC-5A5B-47AE-8B4C-C4F3A08BEDD1}"/>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53E4687-33BB-4488-B441-A98AD0A63DEE}"/>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2" name="有形固定資産減価償却率平均値テキスト">
          <a:extLst>
            <a:ext uri="{FF2B5EF4-FFF2-40B4-BE49-F238E27FC236}">
              <a16:creationId xmlns:a16="http://schemas.microsoft.com/office/drawing/2014/main" id="{1671FD7F-FD92-4678-A72B-6D6806332FFF}"/>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DE8B4F08-834C-474B-A5BF-FF04E68508C6}"/>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242DA0D5-113E-4BBA-BF5C-0813B38323F8}"/>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a:extLst>
            <a:ext uri="{FF2B5EF4-FFF2-40B4-BE49-F238E27FC236}">
              <a16:creationId xmlns:a16="http://schemas.microsoft.com/office/drawing/2014/main" id="{A32304C4-2CBF-4771-B79E-2DB9147DFB33}"/>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a:extLst>
            <a:ext uri="{FF2B5EF4-FFF2-40B4-BE49-F238E27FC236}">
              <a16:creationId xmlns:a16="http://schemas.microsoft.com/office/drawing/2014/main" id="{DB14ECBA-26BC-4D3D-BC74-879BAD1C4F09}"/>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a:extLst>
            <a:ext uri="{FF2B5EF4-FFF2-40B4-BE49-F238E27FC236}">
              <a16:creationId xmlns:a16="http://schemas.microsoft.com/office/drawing/2014/main" id="{F38D6A1F-D561-42A4-A303-2E7245038DEF}"/>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728044E-7B08-45CD-B92E-E4097896B34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774B431-CE73-4313-AD20-1A175C1FFA2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6785587-1EE2-4182-9E4D-5E7C017F9E3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0D65665-EF62-442A-9279-686F8A2088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DD423D5-76E3-4DDB-B235-CA4F7DDA4B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119108</xdr:rowOff>
    </xdr:from>
    <xdr:to>
      <xdr:col>23</xdr:col>
      <xdr:colOff>136525</xdr:colOff>
      <xdr:row>31</xdr:row>
      <xdr:rowOff>49258</xdr:rowOff>
    </xdr:to>
    <xdr:sp macro="" textlink="">
      <xdr:nvSpPr>
        <xdr:cNvPr id="93" name="楕円 92">
          <a:extLst>
            <a:ext uri="{FF2B5EF4-FFF2-40B4-BE49-F238E27FC236}">
              <a16:creationId xmlns:a16="http://schemas.microsoft.com/office/drawing/2014/main" id="{EB6D574E-0547-430A-ABDA-DB0B567FF140}"/>
            </a:ext>
          </a:extLst>
        </xdr:cNvPr>
        <xdr:cNvSpPr/>
      </xdr:nvSpPr>
      <xdr:spPr>
        <a:xfrm>
          <a:off x="47117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97535</xdr:rowOff>
    </xdr:from>
    <xdr:ext cx="405111" cy="259045"/>
    <xdr:sp macro="" textlink="">
      <xdr:nvSpPr>
        <xdr:cNvPr id="94" name="有形固定資産減価償却率該当値テキスト">
          <a:extLst>
            <a:ext uri="{FF2B5EF4-FFF2-40B4-BE49-F238E27FC236}">
              <a16:creationId xmlns:a16="http://schemas.microsoft.com/office/drawing/2014/main" id="{D52809FC-005C-4B85-B4EA-0D780A62A876}"/>
            </a:ext>
          </a:extLst>
        </xdr:cNvPr>
        <xdr:cNvSpPr txBox="1"/>
      </xdr:nvSpPr>
      <xdr:spPr>
        <a:xfrm>
          <a:off x="4813300"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5" name="楕円 94">
          <a:extLst>
            <a:ext uri="{FF2B5EF4-FFF2-40B4-BE49-F238E27FC236}">
              <a16:creationId xmlns:a16="http://schemas.microsoft.com/office/drawing/2014/main" id="{F8C571FD-6882-46CC-B5FE-029E47D19F95}"/>
            </a:ext>
          </a:extLst>
        </xdr:cNvPr>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30</xdr:row>
      <xdr:rowOff>169908</xdr:rowOff>
    </xdr:to>
    <xdr:cxnSp macro="">
      <xdr:nvCxnSpPr>
        <xdr:cNvPr id="96" name="直線コネクタ 95">
          <a:extLst>
            <a:ext uri="{FF2B5EF4-FFF2-40B4-BE49-F238E27FC236}">
              <a16:creationId xmlns:a16="http://schemas.microsoft.com/office/drawing/2014/main" id="{48FB273E-064A-4DD8-AD0A-B6B4B935BC43}"/>
            </a:ext>
          </a:extLst>
        </xdr:cNvPr>
        <xdr:cNvCxnSpPr/>
      </xdr:nvCxnSpPr>
      <xdr:spPr>
        <a:xfrm>
          <a:off x="4051300" y="60417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7" name="楕円 96">
          <a:extLst>
            <a:ext uri="{FF2B5EF4-FFF2-40B4-BE49-F238E27FC236}">
              <a16:creationId xmlns:a16="http://schemas.microsoft.com/office/drawing/2014/main" id="{99392D46-BEB8-4AB9-8E6F-47728941B05E}"/>
            </a:ext>
          </a:extLst>
        </xdr:cNvPr>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126728</xdr:rowOff>
    </xdr:to>
    <xdr:cxnSp macro="">
      <xdr:nvCxnSpPr>
        <xdr:cNvPr id="98" name="直線コネクタ 97">
          <a:extLst>
            <a:ext uri="{FF2B5EF4-FFF2-40B4-BE49-F238E27FC236}">
              <a16:creationId xmlns:a16="http://schemas.microsoft.com/office/drawing/2014/main" id="{1126F4EF-A51C-4F1C-B759-C565914AF216}"/>
            </a:ext>
          </a:extLst>
        </xdr:cNvPr>
        <xdr:cNvCxnSpPr/>
      </xdr:nvCxnSpPr>
      <xdr:spPr>
        <a:xfrm>
          <a:off x="3289300" y="598932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99" name="楕円 98">
          <a:extLst>
            <a:ext uri="{FF2B5EF4-FFF2-40B4-BE49-F238E27FC236}">
              <a16:creationId xmlns:a16="http://schemas.microsoft.com/office/drawing/2014/main" id="{CD09204D-CF84-4D79-9E3D-263166AA1029}"/>
            </a:ext>
          </a:extLst>
        </xdr:cNvPr>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74295</xdr:rowOff>
    </xdr:to>
    <xdr:cxnSp macro="">
      <xdr:nvCxnSpPr>
        <xdr:cNvPr id="100" name="直線コネクタ 99">
          <a:extLst>
            <a:ext uri="{FF2B5EF4-FFF2-40B4-BE49-F238E27FC236}">
              <a16:creationId xmlns:a16="http://schemas.microsoft.com/office/drawing/2014/main" id="{70940876-4660-419B-81F4-096751281F18}"/>
            </a:ext>
          </a:extLst>
        </xdr:cNvPr>
        <xdr:cNvCxnSpPr/>
      </xdr:nvCxnSpPr>
      <xdr:spPr>
        <a:xfrm>
          <a:off x="2527300" y="595230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114753</xdr:rowOff>
    </xdr:from>
    <xdr:to>
      <xdr:col>7</xdr:col>
      <xdr:colOff>187325</xdr:colOff>
      <xdr:row>30</xdr:row>
      <xdr:rowOff>44903</xdr:rowOff>
    </xdr:to>
    <xdr:sp macro="" textlink="">
      <xdr:nvSpPr>
        <xdr:cNvPr id="101" name="楕円 100">
          <a:extLst>
            <a:ext uri="{FF2B5EF4-FFF2-40B4-BE49-F238E27FC236}">
              <a16:creationId xmlns:a16="http://schemas.microsoft.com/office/drawing/2014/main" id="{400AE4EA-9BC1-4280-A950-80755BE80673}"/>
            </a:ext>
          </a:extLst>
        </xdr:cNvPr>
        <xdr:cNvSpPr/>
      </xdr:nvSpPr>
      <xdr:spPr>
        <a:xfrm>
          <a:off x="1714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165553</xdr:rowOff>
    </xdr:from>
    <xdr:to>
      <xdr:col>11</xdr:col>
      <xdr:colOff>136525</xdr:colOff>
      <xdr:row>30</xdr:row>
      <xdr:rowOff>37283</xdr:rowOff>
    </xdr:to>
    <xdr:cxnSp macro="">
      <xdr:nvCxnSpPr>
        <xdr:cNvPr id="102" name="直線コネクタ 101">
          <a:extLst>
            <a:ext uri="{FF2B5EF4-FFF2-40B4-BE49-F238E27FC236}">
              <a16:creationId xmlns:a16="http://schemas.microsoft.com/office/drawing/2014/main" id="{29B8DB36-8D82-4E37-872C-2E23CDB1BB53}"/>
            </a:ext>
          </a:extLst>
        </xdr:cNvPr>
        <xdr:cNvCxnSpPr/>
      </xdr:nvCxnSpPr>
      <xdr:spPr>
        <a:xfrm>
          <a:off x="1765300" y="590912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a:extLst>
            <a:ext uri="{FF2B5EF4-FFF2-40B4-BE49-F238E27FC236}">
              <a16:creationId xmlns:a16="http://schemas.microsoft.com/office/drawing/2014/main" id="{47FC318B-FCD7-4777-93B4-165131F1353B}"/>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4" name="n_2aveValue有形固定資産減価償却率">
          <a:extLst>
            <a:ext uri="{FF2B5EF4-FFF2-40B4-BE49-F238E27FC236}">
              <a16:creationId xmlns:a16="http://schemas.microsoft.com/office/drawing/2014/main" id="{27D66CC2-1573-47D6-BBAC-C8979909DD97}"/>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5" name="n_3aveValue有形固定資産減価償却率">
          <a:extLst>
            <a:ext uri="{FF2B5EF4-FFF2-40B4-BE49-F238E27FC236}">
              <a16:creationId xmlns:a16="http://schemas.microsoft.com/office/drawing/2014/main" id="{48B3083B-4CD4-4CAD-B594-244C6A24B590}"/>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6" name="n_4aveValue有形固定資産減価償却率">
          <a:extLst>
            <a:ext uri="{FF2B5EF4-FFF2-40B4-BE49-F238E27FC236}">
              <a16:creationId xmlns:a16="http://schemas.microsoft.com/office/drawing/2014/main" id="{C47F9DD4-8190-4E18-8007-E3F0D1336731}"/>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107" name="n_1mainValue有形固定資産減価償却率">
          <a:extLst>
            <a:ext uri="{FF2B5EF4-FFF2-40B4-BE49-F238E27FC236}">
              <a16:creationId xmlns:a16="http://schemas.microsoft.com/office/drawing/2014/main" id="{4B971EBF-1DFB-4C2B-8D10-0C070627647D}"/>
            </a:ext>
          </a:extLst>
        </xdr:cNvPr>
        <xdr:cNvSpPr txBox="1"/>
      </xdr:nvSpPr>
      <xdr:spPr>
        <a:xfrm>
          <a:off x="38360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8" name="n_2mainValue有形固定資産減価償却率">
          <a:extLst>
            <a:ext uri="{FF2B5EF4-FFF2-40B4-BE49-F238E27FC236}">
              <a16:creationId xmlns:a16="http://schemas.microsoft.com/office/drawing/2014/main" id="{6E5E40A8-027A-43AE-99D8-E715826D0C5C}"/>
            </a:ext>
          </a:extLst>
        </xdr:cNvPr>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79210</xdr:rowOff>
    </xdr:from>
    <xdr:ext cx="405111" cy="259045"/>
    <xdr:sp macro="" textlink="">
      <xdr:nvSpPr>
        <xdr:cNvPr id="109" name="n_3mainValue有形固定資産減価償却率">
          <a:extLst>
            <a:ext uri="{FF2B5EF4-FFF2-40B4-BE49-F238E27FC236}">
              <a16:creationId xmlns:a16="http://schemas.microsoft.com/office/drawing/2014/main" id="{B2170528-6AA9-4206-8F41-655121F63ECF}"/>
            </a:ext>
          </a:extLst>
        </xdr:cNvPr>
        <xdr:cNvSpPr txBox="1"/>
      </xdr:nvSpPr>
      <xdr:spPr>
        <a:xfrm>
          <a:off x="2324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36030</xdr:rowOff>
    </xdr:from>
    <xdr:ext cx="405111" cy="259045"/>
    <xdr:sp macro="" textlink="">
      <xdr:nvSpPr>
        <xdr:cNvPr id="110" name="n_4mainValue有形固定資産減価償却率">
          <a:extLst>
            <a:ext uri="{FF2B5EF4-FFF2-40B4-BE49-F238E27FC236}">
              <a16:creationId xmlns:a16="http://schemas.microsoft.com/office/drawing/2014/main" id="{78315A38-8915-4186-A85F-6F966F492DAD}"/>
            </a:ext>
          </a:extLst>
        </xdr:cNvPr>
        <xdr:cNvSpPr txBox="1"/>
      </xdr:nvSpPr>
      <xdr:spPr>
        <a:xfrm>
          <a:off x="1562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E5FD89F-F652-40AE-AC7A-BE5CED4AC53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2060F10-4A43-4DE2-84D7-C20B4141F6A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E5AC5A5-FBB0-45C6-8533-4B063D62E9F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6447015-8CAD-4425-A634-092208AFD90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35C18E3-BD35-4F3B-8DED-A694D8F2993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DF98B07-3E80-434E-A56D-E31B53AD7D5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68529A0-E672-46CE-9DA9-EDE66B692C2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6AFE08A-EF49-4BC7-A62F-E22A2E26C85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367B927-D25F-4CF9-913D-9327E99013C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B1EA114-F206-460E-AA14-DD0268E77CC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F869938B-15FC-4A8C-83A0-2C73B495C8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6D5C75E-5315-48E2-9A55-41B1F66DB1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E073E5F-9436-4485-AE1D-6DD1D4C9DCA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後年度の元利償還金に対して普通交付税による補てん措置のある有利な地方債を選択するよう努めている</a:t>
          </a:r>
          <a:r>
            <a:rPr kumimoji="1" lang="ja-JP" altLang="en-US" sz="1100">
              <a:solidFill>
                <a:schemeClr val="tx1"/>
              </a:solidFill>
              <a:effectLst/>
              <a:latin typeface="+mn-lt"/>
              <a:ea typeface="+mn-ea"/>
              <a:cs typeface="+mn-cs"/>
            </a:rPr>
            <a:t>一方、今後の大型ハード整備事業が複数控えていることから、毎年の借入額を市の真水負担を基軸とした財政計画に基づき、計画的に行うことで、</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債務償還比率</a:t>
          </a:r>
          <a:r>
            <a:rPr kumimoji="1" lang="ja-JP" altLang="en-US" sz="1100">
              <a:solidFill>
                <a:schemeClr val="tx1"/>
              </a:solidFill>
              <a:effectLst/>
              <a:latin typeface="+mn-lt"/>
              <a:ea typeface="+mn-ea"/>
              <a:cs typeface="+mn-cs"/>
            </a:rPr>
            <a:t>も引き続き注視していく</a:t>
          </a:r>
          <a:r>
            <a:rPr kumimoji="1" lang="ja-JP" altLang="en-US" sz="1100">
              <a:solidFill>
                <a:srgbClr val="FF0000"/>
              </a:solidFill>
              <a:effectLst/>
              <a:latin typeface="+mn-lt"/>
              <a:ea typeface="+mn-ea"/>
              <a:cs typeface="+mn-cs"/>
            </a:rPr>
            <a:t>。</a:t>
          </a:r>
          <a:endParaRPr lang="ja-JP" altLang="ja-JP">
            <a:solidFill>
              <a:srgbClr val="FF0000"/>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8503DAFD-42AA-41EA-A4F0-E50301B5081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C164DAB-C1EB-4F41-9354-31525BB2226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9787B06-862E-4F7B-A4E9-7B34269105D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7B7A66FA-3CD6-4D05-9F23-EDD5D3D676B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7DB97210-03B6-4C16-8B48-15F68909C40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DA180AA9-8C3B-4AE2-A515-3FF9100A077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19605799-D8B8-418A-A73B-F454270523B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3F5F7342-6797-45EB-8E98-509D930750E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B4BCE914-550F-4B49-B6B1-B52F6C0265D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E6DCF3EC-0482-417F-9631-C6B169C7915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6D86D325-3EBA-484E-A8BA-A3DEC35DED9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A59329CA-53E6-498B-97EB-7D5365913C3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92623052-C986-4A03-B458-15A28AA4F6AF}"/>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83826B7-608E-426C-B9F4-2CBD9C2F8D6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374C0E8E-2654-41FB-83C3-EF215D735058}"/>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2686ADEA-046F-499B-9D5C-AD2E76D89F5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39EDA14B-F095-4DA6-85AF-2CDD54104A04}"/>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31D32715-ED65-4B66-93C5-337EC96DC92D}"/>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7E14029C-5760-42DE-B9DA-21AC84FC8ACA}"/>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DB3DEA67-5F2A-4FB1-9A52-E890E4111C25}"/>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A5223B39-692F-4AFC-BB36-54FC566F0A29}"/>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a:extLst>
            <a:ext uri="{FF2B5EF4-FFF2-40B4-BE49-F238E27FC236}">
              <a16:creationId xmlns:a16="http://schemas.microsoft.com/office/drawing/2014/main" id="{42D72500-4F0E-493F-B963-64DD575733AE}"/>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C31507E5-1A76-42AA-BE16-6B3259866D89}"/>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a:extLst>
            <a:ext uri="{FF2B5EF4-FFF2-40B4-BE49-F238E27FC236}">
              <a16:creationId xmlns:a16="http://schemas.microsoft.com/office/drawing/2014/main" id="{FC7B0242-C824-45BD-9E34-D19202BDC753}"/>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a:extLst>
            <a:ext uri="{FF2B5EF4-FFF2-40B4-BE49-F238E27FC236}">
              <a16:creationId xmlns:a16="http://schemas.microsoft.com/office/drawing/2014/main" id="{15EA1EA5-EFD3-4BB0-96AF-BA8EFB85B691}"/>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a:extLst>
            <a:ext uri="{FF2B5EF4-FFF2-40B4-BE49-F238E27FC236}">
              <a16:creationId xmlns:a16="http://schemas.microsoft.com/office/drawing/2014/main" id="{CB2A254E-86D8-4093-8EDD-3868957E29FA}"/>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a:extLst>
            <a:ext uri="{FF2B5EF4-FFF2-40B4-BE49-F238E27FC236}">
              <a16:creationId xmlns:a16="http://schemas.microsoft.com/office/drawing/2014/main" id="{54B87CB1-89B8-4A3B-9BF4-9E5FCE47908C}"/>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6F50C66-787D-473A-912E-2AA03BBF91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5621EF6-5C7E-4408-81DD-BA17B4BA58A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C557A67-23F4-48F9-BCC1-4E0B94C848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89EDF74-8ECF-493A-9747-C2FC7A63976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A20E727-2C99-4B2B-88C7-9CA4E83A89B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16256</xdr:rowOff>
    </xdr:from>
    <xdr:to>
      <xdr:col>76</xdr:col>
      <xdr:colOff>73025</xdr:colOff>
      <xdr:row>26</xdr:row>
      <xdr:rowOff>117856</xdr:rowOff>
    </xdr:to>
    <xdr:sp macro="" textlink="">
      <xdr:nvSpPr>
        <xdr:cNvPr id="156" name="楕円 155">
          <a:extLst>
            <a:ext uri="{FF2B5EF4-FFF2-40B4-BE49-F238E27FC236}">
              <a16:creationId xmlns:a16="http://schemas.microsoft.com/office/drawing/2014/main" id="{F32B2789-8A0A-4E1B-991E-1312112B8F7D}"/>
            </a:ext>
          </a:extLst>
        </xdr:cNvPr>
        <xdr:cNvSpPr/>
      </xdr:nvSpPr>
      <xdr:spPr>
        <a:xfrm>
          <a:off x="14744700" y="524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140733</xdr:rowOff>
    </xdr:from>
    <xdr:ext cx="469744" cy="259045"/>
    <xdr:sp macro="" textlink="">
      <xdr:nvSpPr>
        <xdr:cNvPr id="157" name="債務償還比率該当値テキスト">
          <a:extLst>
            <a:ext uri="{FF2B5EF4-FFF2-40B4-BE49-F238E27FC236}">
              <a16:creationId xmlns:a16="http://schemas.microsoft.com/office/drawing/2014/main" id="{C017EFFF-D98E-4DBF-B8E1-AEF9EE6A67D4}"/>
            </a:ext>
          </a:extLst>
        </xdr:cNvPr>
        <xdr:cNvSpPr txBox="1"/>
      </xdr:nvSpPr>
      <xdr:spPr>
        <a:xfrm>
          <a:off x="14846300" y="519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145076</xdr:rowOff>
    </xdr:from>
    <xdr:to>
      <xdr:col>72</xdr:col>
      <xdr:colOff>123825</xdr:colOff>
      <xdr:row>27</xdr:row>
      <xdr:rowOff>75226</xdr:rowOff>
    </xdr:to>
    <xdr:sp macro="" textlink="">
      <xdr:nvSpPr>
        <xdr:cNvPr id="158" name="楕円 157">
          <a:extLst>
            <a:ext uri="{FF2B5EF4-FFF2-40B4-BE49-F238E27FC236}">
              <a16:creationId xmlns:a16="http://schemas.microsoft.com/office/drawing/2014/main" id="{5AF8D406-83F3-44C4-BB62-BB2B3117C555}"/>
            </a:ext>
          </a:extLst>
        </xdr:cNvPr>
        <xdr:cNvSpPr/>
      </xdr:nvSpPr>
      <xdr:spPr>
        <a:xfrm>
          <a:off x="14033500" y="53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67056</xdr:rowOff>
    </xdr:from>
    <xdr:to>
      <xdr:col>76</xdr:col>
      <xdr:colOff>22225</xdr:colOff>
      <xdr:row>27</xdr:row>
      <xdr:rowOff>24426</xdr:rowOff>
    </xdr:to>
    <xdr:cxnSp macro="">
      <xdr:nvCxnSpPr>
        <xdr:cNvPr id="159" name="直線コネクタ 158">
          <a:extLst>
            <a:ext uri="{FF2B5EF4-FFF2-40B4-BE49-F238E27FC236}">
              <a16:creationId xmlns:a16="http://schemas.microsoft.com/office/drawing/2014/main" id="{D8AFAF58-3266-4CC5-905B-3B9E6FA4D6E1}"/>
            </a:ext>
          </a:extLst>
        </xdr:cNvPr>
        <xdr:cNvCxnSpPr/>
      </xdr:nvCxnSpPr>
      <xdr:spPr>
        <a:xfrm flipV="1">
          <a:off x="14084300" y="5296281"/>
          <a:ext cx="711200" cy="1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51171</xdr:rowOff>
    </xdr:from>
    <xdr:to>
      <xdr:col>68</xdr:col>
      <xdr:colOff>123825</xdr:colOff>
      <xdr:row>27</xdr:row>
      <xdr:rowOff>152771</xdr:rowOff>
    </xdr:to>
    <xdr:sp macro="" textlink="">
      <xdr:nvSpPr>
        <xdr:cNvPr id="160" name="楕円 159">
          <a:extLst>
            <a:ext uri="{FF2B5EF4-FFF2-40B4-BE49-F238E27FC236}">
              <a16:creationId xmlns:a16="http://schemas.microsoft.com/office/drawing/2014/main" id="{5CEB4867-70E0-4695-96D4-417E4CE761E1}"/>
            </a:ext>
          </a:extLst>
        </xdr:cNvPr>
        <xdr:cNvSpPr/>
      </xdr:nvSpPr>
      <xdr:spPr>
        <a:xfrm>
          <a:off x="13271500" y="5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24426</xdr:rowOff>
    </xdr:from>
    <xdr:to>
      <xdr:col>72</xdr:col>
      <xdr:colOff>73025</xdr:colOff>
      <xdr:row>27</xdr:row>
      <xdr:rowOff>101971</xdr:rowOff>
    </xdr:to>
    <xdr:cxnSp macro="">
      <xdr:nvCxnSpPr>
        <xdr:cNvPr id="161" name="直線コネクタ 160">
          <a:extLst>
            <a:ext uri="{FF2B5EF4-FFF2-40B4-BE49-F238E27FC236}">
              <a16:creationId xmlns:a16="http://schemas.microsoft.com/office/drawing/2014/main" id="{9FF5397D-7FBE-43F3-B2E5-B29C17F33443}"/>
            </a:ext>
          </a:extLst>
        </xdr:cNvPr>
        <xdr:cNvCxnSpPr/>
      </xdr:nvCxnSpPr>
      <xdr:spPr>
        <a:xfrm flipV="1">
          <a:off x="13322300" y="5425101"/>
          <a:ext cx="762000" cy="7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104066</xdr:rowOff>
    </xdr:from>
    <xdr:to>
      <xdr:col>64</xdr:col>
      <xdr:colOff>123825</xdr:colOff>
      <xdr:row>28</xdr:row>
      <xdr:rowOff>34216</xdr:rowOff>
    </xdr:to>
    <xdr:sp macro="" textlink="">
      <xdr:nvSpPr>
        <xdr:cNvPr id="162" name="楕円 161">
          <a:extLst>
            <a:ext uri="{FF2B5EF4-FFF2-40B4-BE49-F238E27FC236}">
              <a16:creationId xmlns:a16="http://schemas.microsoft.com/office/drawing/2014/main" id="{3C305245-08F5-4C26-B3F8-D674A9ADF5D2}"/>
            </a:ext>
          </a:extLst>
        </xdr:cNvPr>
        <xdr:cNvSpPr/>
      </xdr:nvSpPr>
      <xdr:spPr>
        <a:xfrm>
          <a:off x="12509500" y="55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101971</xdr:rowOff>
    </xdr:from>
    <xdr:to>
      <xdr:col>68</xdr:col>
      <xdr:colOff>73025</xdr:colOff>
      <xdr:row>27</xdr:row>
      <xdr:rowOff>154866</xdr:rowOff>
    </xdr:to>
    <xdr:cxnSp macro="">
      <xdr:nvCxnSpPr>
        <xdr:cNvPr id="163" name="直線コネクタ 162">
          <a:extLst>
            <a:ext uri="{FF2B5EF4-FFF2-40B4-BE49-F238E27FC236}">
              <a16:creationId xmlns:a16="http://schemas.microsoft.com/office/drawing/2014/main" id="{78F057C8-EC1A-4468-922F-BE99E808127A}"/>
            </a:ext>
          </a:extLst>
        </xdr:cNvPr>
        <xdr:cNvCxnSpPr/>
      </xdr:nvCxnSpPr>
      <xdr:spPr>
        <a:xfrm flipV="1">
          <a:off x="12560300" y="5502646"/>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150664</xdr:rowOff>
    </xdr:from>
    <xdr:to>
      <xdr:col>60</xdr:col>
      <xdr:colOff>123825</xdr:colOff>
      <xdr:row>28</xdr:row>
      <xdr:rowOff>80814</xdr:rowOff>
    </xdr:to>
    <xdr:sp macro="" textlink="">
      <xdr:nvSpPr>
        <xdr:cNvPr id="164" name="楕円 163">
          <a:extLst>
            <a:ext uri="{FF2B5EF4-FFF2-40B4-BE49-F238E27FC236}">
              <a16:creationId xmlns:a16="http://schemas.microsoft.com/office/drawing/2014/main" id="{0FF22FC5-5ADE-4780-847F-6BEA5E55FA0E}"/>
            </a:ext>
          </a:extLst>
        </xdr:cNvPr>
        <xdr:cNvSpPr/>
      </xdr:nvSpPr>
      <xdr:spPr>
        <a:xfrm>
          <a:off x="11747500" y="5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154866</xdr:rowOff>
    </xdr:from>
    <xdr:to>
      <xdr:col>64</xdr:col>
      <xdr:colOff>73025</xdr:colOff>
      <xdr:row>28</xdr:row>
      <xdr:rowOff>30014</xdr:rowOff>
    </xdr:to>
    <xdr:cxnSp macro="">
      <xdr:nvCxnSpPr>
        <xdr:cNvPr id="165" name="直線コネクタ 164">
          <a:extLst>
            <a:ext uri="{FF2B5EF4-FFF2-40B4-BE49-F238E27FC236}">
              <a16:creationId xmlns:a16="http://schemas.microsoft.com/office/drawing/2014/main" id="{0E9047BB-7D05-4151-9BFE-1DA07BE41E4B}"/>
            </a:ext>
          </a:extLst>
        </xdr:cNvPr>
        <xdr:cNvCxnSpPr/>
      </xdr:nvCxnSpPr>
      <xdr:spPr>
        <a:xfrm flipV="1">
          <a:off x="11798300" y="5555541"/>
          <a:ext cx="762000" cy="4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a:extLst>
            <a:ext uri="{FF2B5EF4-FFF2-40B4-BE49-F238E27FC236}">
              <a16:creationId xmlns:a16="http://schemas.microsoft.com/office/drawing/2014/main" id="{CFC803A5-AE6D-4382-A05F-61EBAF89605C}"/>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a:extLst>
            <a:ext uri="{FF2B5EF4-FFF2-40B4-BE49-F238E27FC236}">
              <a16:creationId xmlns:a16="http://schemas.microsoft.com/office/drawing/2014/main" id="{F95CE7D3-457D-445B-B877-1E5A0B6A3B7D}"/>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8" name="n_3aveValue債務償還比率">
          <a:extLst>
            <a:ext uri="{FF2B5EF4-FFF2-40B4-BE49-F238E27FC236}">
              <a16:creationId xmlns:a16="http://schemas.microsoft.com/office/drawing/2014/main" id="{E4612D82-4142-4EC6-B7B5-C5AB24CC582D}"/>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a:extLst>
            <a:ext uri="{FF2B5EF4-FFF2-40B4-BE49-F238E27FC236}">
              <a16:creationId xmlns:a16="http://schemas.microsoft.com/office/drawing/2014/main" id="{B49E39B7-2859-4A0C-A842-3A9DDCD3BF8F}"/>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91753</xdr:rowOff>
    </xdr:from>
    <xdr:ext cx="469744" cy="259045"/>
    <xdr:sp macro="" textlink="">
      <xdr:nvSpPr>
        <xdr:cNvPr id="170" name="n_1mainValue債務償還比率">
          <a:extLst>
            <a:ext uri="{FF2B5EF4-FFF2-40B4-BE49-F238E27FC236}">
              <a16:creationId xmlns:a16="http://schemas.microsoft.com/office/drawing/2014/main" id="{9F1CCD75-549F-4C5D-901A-9E4463666079}"/>
            </a:ext>
          </a:extLst>
        </xdr:cNvPr>
        <xdr:cNvSpPr txBox="1"/>
      </xdr:nvSpPr>
      <xdr:spPr>
        <a:xfrm>
          <a:off x="13836727" y="51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169298</xdr:rowOff>
    </xdr:from>
    <xdr:ext cx="469744" cy="259045"/>
    <xdr:sp macro="" textlink="">
      <xdr:nvSpPr>
        <xdr:cNvPr id="171" name="n_2mainValue債務償還比率">
          <a:extLst>
            <a:ext uri="{FF2B5EF4-FFF2-40B4-BE49-F238E27FC236}">
              <a16:creationId xmlns:a16="http://schemas.microsoft.com/office/drawing/2014/main" id="{30A92964-F3A4-4A93-9D1E-2B91FBAFA1B2}"/>
            </a:ext>
          </a:extLst>
        </xdr:cNvPr>
        <xdr:cNvSpPr txBox="1"/>
      </xdr:nvSpPr>
      <xdr:spPr>
        <a:xfrm>
          <a:off x="13087427" y="5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50743</xdr:rowOff>
    </xdr:from>
    <xdr:ext cx="469744" cy="259045"/>
    <xdr:sp macro="" textlink="">
      <xdr:nvSpPr>
        <xdr:cNvPr id="172" name="n_3mainValue債務償還比率">
          <a:extLst>
            <a:ext uri="{FF2B5EF4-FFF2-40B4-BE49-F238E27FC236}">
              <a16:creationId xmlns:a16="http://schemas.microsoft.com/office/drawing/2014/main" id="{E6585CBE-1D96-428C-AF28-874FCF28D632}"/>
            </a:ext>
          </a:extLst>
        </xdr:cNvPr>
        <xdr:cNvSpPr txBox="1"/>
      </xdr:nvSpPr>
      <xdr:spPr>
        <a:xfrm>
          <a:off x="12325427" y="527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97341</xdr:rowOff>
    </xdr:from>
    <xdr:ext cx="469744" cy="259045"/>
    <xdr:sp macro="" textlink="">
      <xdr:nvSpPr>
        <xdr:cNvPr id="173" name="n_4mainValue債務償還比率">
          <a:extLst>
            <a:ext uri="{FF2B5EF4-FFF2-40B4-BE49-F238E27FC236}">
              <a16:creationId xmlns:a16="http://schemas.microsoft.com/office/drawing/2014/main" id="{92659F7A-E0D9-40E2-8135-84AC7560424C}"/>
            </a:ext>
          </a:extLst>
        </xdr:cNvPr>
        <xdr:cNvSpPr txBox="1"/>
      </xdr:nvSpPr>
      <xdr:spPr>
        <a:xfrm>
          <a:off x="11563427" y="532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579DAE53-630C-4589-8453-3D8852BDF8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4673C4F3-D8D2-48DA-824B-F1D95E740FE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69E779FD-23A1-41CE-87FB-2B9E95A1A2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A2CC8F17-E782-4990-89BF-592E1F31F10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6CB3D96C-33B5-4A49-A609-9030E9FD331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EBE5D2EA-7EC7-4D8E-9175-4242AA0550D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26AE60-5F89-4FB3-A2C3-8409EE08CD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70AABF-0210-4509-8FA1-D9EA80DCA0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1576E6F-74D2-440E-AFD7-AA6B7AC199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69CFB0-B63D-46A2-ABF4-7013298E8F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118DAF-746D-4268-8736-5DDB35C694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0F3D20-5DB1-428B-8994-78CC8C797A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259C97-C7BD-4ED8-BD23-75CF4D59EF8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5BE7AE-C560-46A1-8074-D6DDC9ABA2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EADB39-C6ED-4613-9A83-B8487F6A11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493B1E-BD77-4A52-A426-A00F2DEC47D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61CA13-2B5C-4B2A-AECB-CA6051932E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61EFF0-0354-4F7F-AFE3-21F16C7F86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5659B7-F7CE-416A-A4F2-470557ED69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619881-F4F6-48B2-B9EE-55C9272A34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6F51A4-63CE-4560-A309-438196439AE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85AF99-9521-49FA-BEAF-4FEDE58468E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B075E9-07BF-42A0-9215-5FBC328E37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9332A0-A434-4CA8-A9F4-0660A60C34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86E460-1A66-467A-8863-C9573DEDB4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DBA205-D505-4C55-BBEF-760DE8C20A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0F7E64-B44E-4F35-96F5-4EB5F6CEA3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92B612-7748-48C4-A0B3-04EA74F2FB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9F4B99-63B1-484B-A172-819F1CD007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9D16C7-35E4-45FE-AAC4-3FFCAA5BCE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1732F9-2F87-44C3-BEC3-FAF07B2B5E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8D859A-19BA-4B0F-837B-40188BCB22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BE1943-9A65-4918-B488-97F27ECAFB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B2A413-E772-416B-8820-B22C79BCBC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80D1AA-66F2-4769-A80A-78636A7EAE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9FC6FCC-8CBB-46B7-9EF2-CD9362C1B7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53D311-E3A8-4368-94A4-609642A880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0CBA6C-6B18-443C-8B15-003BEC2BC9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E10AF6-C366-4620-8EE8-ABBF8EAB93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C42154-8E15-4E9A-9240-82946E8E78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921B79-B687-4EE2-8A38-F55195F38AC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D8EE7A-41E9-496A-9DA9-20B6D96221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4FCF8F-A46B-4134-91B1-5A2CBD54A1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CF5C2D-76E8-49CE-A722-3F7AF8FEAF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627F7E-4B53-451A-940C-D13647145D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0C9BE3-EEA5-42AE-B322-AF73EEFA69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BC2719-D737-46DA-832E-3A0CC26681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943537-5ED9-4C52-BEEC-882FA7B02B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C574499-5903-448B-86FC-098D067C36E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8BF5365-4C28-40DD-ADC6-936B5516CC4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3F38465-1A91-45E6-BA3A-D011CE1728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A8A8E01-7AC4-46CA-B6A6-3DCD09C0ECF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918626C-D2B3-4CAE-A1A6-8844A258E39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41571AA-0DD9-46E7-B65F-A77704B262D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2D801EC-2273-4866-85C9-7E9DAD2F88C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CEB5E7E-A7F1-427E-8AA6-F9C8408CC9B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2C1D609-7F80-4CA9-9419-3D44C4AEFB2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8F1EB69-BDFD-4077-A7E5-578B3570712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AB3E15-F2E2-4AEC-9C57-499E7817D7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721423E-6B44-4993-9212-E39344A12F5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2106DF-7099-4D63-AF78-F127BF8A315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BCD257ED-E9AE-4F79-B039-B6E2BD8EBF55}"/>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C3783EE-2B18-45CD-A070-C90F482BC327}"/>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650A69CE-9F91-40B0-B26C-E6ED2A33D03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B6511D41-874F-4D73-8C95-65EACE4E7615}"/>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9769A979-B948-4D2F-AB83-6711BF87F85F}"/>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E49E482C-A136-4A47-B2A0-A9153895994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B4546078-320B-4B20-9406-F399D40AA0EF}"/>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2D13DA66-DB6F-4C8A-AF49-E484BF03F809}"/>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6A596378-75A7-4E96-8850-A37DB70014DC}"/>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379D614C-CD7F-4615-867C-89261BFA6694}"/>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BB1E3F0E-4E54-4ADF-975F-E0E50318A889}"/>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338EDEF-5584-4B17-80E2-B86BC0210A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1B408E-8F99-4F53-9938-83A0A99ABB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9FC8D0-6D06-4449-A05A-408B43299B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1AF1DFC-00D9-4899-80B7-FBB17987D7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076EDEE-8844-4AE9-B490-ED8A0F2DFA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137795</xdr:rowOff>
    </xdr:from>
    <xdr:to>
      <xdr:col>24</xdr:col>
      <xdr:colOff>114300</xdr:colOff>
      <xdr:row>39</xdr:row>
      <xdr:rowOff>67945</xdr:rowOff>
    </xdr:to>
    <xdr:sp macro="" textlink="">
      <xdr:nvSpPr>
        <xdr:cNvPr id="73" name="楕円 72">
          <a:extLst>
            <a:ext uri="{FF2B5EF4-FFF2-40B4-BE49-F238E27FC236}">
              <a16:creationId xmlns:a16="http://schemas.microsoft.com/office/drawing/2014/main" id="{8ADF257B-92A0-46D5-AAC9-08E5A9D6C9EB}"/>
            </a:ext>
          </a:extLst>
        </xdr:cNvPr>
        <xdr:cNvSpPr/>
      </xdr:nvSpPr>
      <xdr:spPr>
        <a:xfrm>
          <a:off x="4584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116222</xdr:rowOff>
    </xdr:from>
    <xdr:ext cx="405111" cy="259045"/>
    <xdr:sp macro="" textlink="">
      <xdr:nvSpPr>
        <xdr:cNvPr id="74" name="【道路】&#10;有形固定資産減価償却率該当値テキスト">
          <a:extLst>
            <a:ext uri="{FF2B5EF4-FFF2-40B4-BE49-F238E27FC236}">
              <a16:creationId xmlns:a16="http://schemas.microsoft.com/office/drawing/2014/main" id="{EE5C3D63-3CC3-4D47-979D-FA26877BCC0E}"/>
            </a:ext>
          </a:extLst>
        </xdr:cNvPr>
        <xdr:cNvSpPr txBox="1"/>
      </xdr:nvSpPr>
      <xdr:spPr>
        <a:xfrm>
          <a:off x="4673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5" name="楕円 74">
          <a:extLst>
            <a:ext uri="{FF2B5EF4-FFF2-40B4-BE49-F238E27FC236}">
              <a16:creationId xmlns:a16="http://schemas.microsoft.com/office/drawing/2014/main" id="{52455C78-A259-42A2-A5D2-96B77585FD0C}"/>
            </a:ext>
          </a:extLst>
        </xdr:cNvPr>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17145</xdr:rowOff>
    </xdr:to>
    <xdr:cxnSp macro="">
      <xdr:nvCxnSpPr>
        <xdr:cNvPr id="76" name="直線コネクタ 75">
          <a:extLst>
            <a:ext uri="{FF2B5EF4-FFF2-40B4-BE49-F238E27FC236}">
              <a16:creationId xmlns:a16="http://schemas.microsoft.com/office/drawing/2014/main" id="{D49A4AC5-0409-4C96-963C-FAA3A40DFB46}"/>
            </a:ext>
          </a:extLst>
        </xdr:cNvPr>
        <xdr:cNvCxnSpPr/>
      </xdr:nvCxnSpPr>
      <xdr:spPr>
        <a:xfrm>
          <a:off x="3797300" y="66808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a:extLst>
            <a:ext uri="{FF2B5EF4-FFF2-40B4-BE49-F238E27FC236}">
              <a16:creationId xmlns:a16="http://schemas.microsoft.com/office/drawing/2014/main" id="{1E521E4A-63DA-4BFF-8C56-EF8C2DE602CD}"/>
            </a:ext>
          </a:extLst>
        </xdr:cNvPr>
        <xdr:cNvSpPr/>
      </xdr:nvSpPr>
      <xdr:spPr>
        <a:xfrm>
          <a:off x="2857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165735</xdr:rowOff>
    </xdr:to>
    <xdr:cxnSp macro="">
      <xdr:nvCxnSpPr>
        <xdr:cNvPr id="78" name="直線コネクタ 77">
          <a:extLst>
            <a:ext uri="{FF2B5EF4-FFF2-40B4-BE49-F238E27FC236}">
              <a16:creationId xmlns:a16="http://schemas.microsoft.com/office/drawing/2014/main" id="{005A3A63-07CC-43E3-A71B-FD3DDC30C1D2}"/>
            </a:ext>
          </a:extLst>
        </xdr:cNvPr>
        <xdr:cNvCxnSpPr/>
      </xdr:nvCxnSpPr>
      <xdr:spPr>
        <a:xfrm>
          <a:off x="2908300" y="66522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9" name="楕円 78">
          <a:extLst>
            <a:ext uri="{FF2B5EF4-FFF2-40B4-BE49-F238E27FC236}">
              <a16:creationId xmlns:a16="http://schemas.microsoft.com/office/drawing/2014/main" id="{EFFF1568-F32C-4E24-AB3E-8073B570FE6F}"/>
            </a:ext>
          </a:extLst>
        </xdr:cNvPr>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137160</xdr:rowOff>
    </xdr:to>
    <xdr:cxnSp macro="">
      <xdr:nvCxnSpPr>
        <xdr:cNvPr id="80" name="直線コネクタ 79">
          <a:extLst>
            <a:ext uri="{FF2B5EF4-FFF2-40B4-BE49-F238E27FC236}">
              <a16:creationId xmlns:a16="http://schemas.microsoft.com/office/drawing/2014/main" id="{CEAB70CD-4A3B-46EB-BD28-2E8FBEFE5907}"/>
            </a:ext>
          </a:extLst>
        </xdr:cNvPr>
        <xdr:cNvCxnSpPr/>
      </xdr:nvCxnSpPr>
      <xdr:spPr>
        <a:xfrm>
          <a:off x="2019300" y="66255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31115</xdr:rowOff>
    </xdr:from>
    <xdr:to>
      <xdr:col>6</xdr:col>
      <xdr:colOff>38100</xdr:colOff>
      <xdr:row>38</xdr:row>
      <xdr:rowOff>132715</xdr:rowOff>
    </xdr:to>
    <xdr:sp macro="" textlink="">
      <xdr:nvSpPr>
        <xdr:cNvPr id="81" name="楕円 80">
          <a:extLst>
            <a:ext uri="{FF2B5EF4-FFF2-40B4-BE49-F238E27FC236}">
              <a16:creationId xmlns:a16="http://schemas.microsoft.com/office/drawing/2014/main" id="{EB80601A-22AA-498D-AC7D-05654F929C78}"/>
            </a:ext>
          </a:extLst>
        </xdr:cNvPr>
        <xdr:cNvSpPr/>
      </xdr:nvSpPr>
      <xdr:spPr>
        <a:xfrm>
          <a:off x="107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81915</xdr:rowOff>
    </xdr:from>
    <xdr:to>
      <xdr:col>10</xdr:col>
      <xdr:colOff>114300</xdr:colOff>
      <xdr:row>38</xdr:row>
      <xdr:rowOff>110490</xdr:rowOff>
    </xdr:to>
    <xdr:cxnSp macro="">
      <xdr:nvCxnSpPr>
        <xdr:cNvPr id="82" name="直線コネクタ 81">
          <a:extLst>
            <a:ext uri="{FF2B5EF4-FFF2-40B4-BE49-F238E27FC236}">
              <a16:creationId xmlns:a16="http://schemas.microsoft.com/office/drawing/2014/main" id="{9AF2B646-9F06-4332-BB18-47EE9F3DC6A7}"/>
            </a:ext>
          </a:extLst>
        </xdr:cNvPr>
        <xdr:cNvCxnSpPr/>
      </xdr:nvCxnSpPr>
      <xdr:spPr>
        <a:xfrm>
          <a:off x="1130300" y="6597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E5FC5E25-FF75-410D-B9F2-B8583753B4EE}"/>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6E2D5B99-445A-482B-B71F-56ACC1728023}"/>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99F796B9-E12B-4ECB-A054-7EF04E636DC7}"/>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63051490-B174-4E25-A0C4-7B2A26547B15}"/>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D976B598-48B7-4A2A-89A4-99450D84AABB}"/>
            </a:ext>
          </a:extLst>
        </xdr:cNvPr>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2B542727-9AEF-44E9-ACF8-29680237C632}"/>
            </a:ext>
          </a:extLst>
        </xdr:cNvPr>
        <xdr:cNvSpPr txBox="1"/>
      </xdr:nvSpPr>
      <xdr:spPr>
        <a:xfrm>
          <a:off x="2705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9" name="n_3mainValue【道路】&#10;有形固定資産減価償却率">
          <a:extLst>
            <a:ext uri="{FF2B5EF4-FFF2-40B4-BE49-F238E27FC236}">
              <a16:creationId xmlns:a16="http://schemas.microsoft.com/office/drawing/2014/main" id="{82BFC3BB-AD17-4D58-A097-84918E3660E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123842</xdr:rowOff>
    </xdr:from>
    <xdr:ext cx="405111" cy="259045"/>
    <xdr:sp macro="" textlink="">
      <xdr:nvSpPr>
        <xdr:cNvPr id="90" name="n_4mainValue【道路】&#10;有形固定資産減価償却率">
          <a:extLst>
            <a:ext uri="{FF2B5EF4-FFF2-40B4-BE49-F238E27FC236}">
              <a16:creationId xmlns:a16="http://schemas.microsoft.com/office/drawing/2014/main" id="{3287BD78-8339-4138-811D-D659856AEF27}"/>
            </a:ext>
          </a:extLst>
        </xdr:cNvPr>
        <xdr:cNvSpPr txBox="1"/>
      </xdr:nvSpPr>
      <xdr:spPr>
        <a:xfrm>
          <a:off x="927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5C3C628-9F14-4B87-85EB-A8A34614C5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C5919A7-188C-4C16-A720-012C03B960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BF7F6A7-9FE5-4E85-93B4-B104E52753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678105F-75B8-4B07-8235-A24C4D2A67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E5436C1-5FAE-4401-AC0E-489560537C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A2CCA68-AF72-4CEA-880B-232AB2AFD1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1103404-E371-4426-A2CD-6677FA72E8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74B4D00-4378-43C7-8945-5094B2729A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D48A684-2A41-4E05-8956-5A97190A3F8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91695BF-3438-42C1-9B9B-1FDC65CDCB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A874855-4AD8-4347-95B6-7E796F8C87E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4877C367-03B3-4E30-A5B2-4A7BB327CF7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1E2E4C1E-D4A6-4222-A969-41AF477BE9E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D1872C7-5473-4C4A-97F7-62F09031103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19BDC32-AD21-4E0D-B099-E1F542202C2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D54B04EA-763B-4D76-9C50-D7E1AEA926E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E1FE494-137F-4F2F-B885-A3E3F3A67CB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BDCF7158-6605-41B8-A75C-C1219DFBF36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59553139-29C8-47C8-984D-E2A74E1BDF5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CC9FB4C2-3262-47DD-91C8-BF6EE9A5F4A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A51D0DE7-C720-4BE4-918D-BC7CA6CED14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C4787DBF-6EDC-4215-BAE9-8215449D851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1E69890-858F-493B-814A-82F3D61B31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CBC84065-F360-49AC-B04C-805E74A7A29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86FEA8A5-55D8-402A-A021-4102085B65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B714EE90-B4C1-4429-B993-C8F10E326EE7}"/>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7EF45CC4-3266-472D-9754-2CDBC540529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5E31AEB8-6F2A-4E8A-9688-D8ABD66661FF}"/>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4E0FC97D-FE42-4221-B21D-1B8F8D4D693A}"/>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CB58B0C9-6276-4430-AAF0-BD3A489AB598}"/>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3657336E-FD8F-4B39-9C43-990CA201AFBE}"/>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A9A705E8-1679-4467-8925-3EA75710D95F}"/>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98DE2198-9300-4400-8E69-A1D4868A8A73}"/>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23BCD67E-F3E3-4024-A3DC-3A0BA0E8B01A}"/>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BD29BE34-EAF6-4705-A248-4E511A27E18E}"/>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2DB83A03-1C02-4A28-83DD-103D2EE726B1}"/>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DF6339-72C6-44B6-9580-A0679E5DE7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00C886A-2A7D-4F46-BB0D-CB16D03CDD8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6F78C13-6FC3-46F3-A1FF-78F7454CE2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BC65F27-C536-4AF1-A9B5-18AB7DC9CB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38E7658-F1E1-42EE-8532-30FD0A1BD4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71969</xdr:rowOff>
    </xdr:from>
    <xdr:to>
      <xdr:col>55</xdr:col>
      <xdr:colOff>50800</xdr:colOff>
      <xdr:row>35</xdr:row>
      <xdr:rowOff>2119</xdr:rowOff>
    </xdr:to>
    <xdr:sp macro="" textlink="">
      <xdr:nvSpPr>
        <xdr:cNvPr id="132" name="楕円 131">
          <a:extLst>
            <a:ext uri="{FF2B5EF4-FFF2-40B4-BE49-F238E27FC236}">
              <a16:creationId xmlns:a16="http://schemas.microsoft.com/office/drawing/2014/main" id="{1C18D898-74D4-4F78-8E26-9374E4AA1FBE}"/>
            </a:ext>
          </a:extLst>
        </xdr:cNvPr>
        <xdr:cNvSpPr/>
      </xdr:nvSpPr>
      <xdr:spPr>
        <a:xfrm>
          <a:off x="10426700" y="59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94846</xdr:rowOff>
    </xdr:from>
    <xdr:ext cx="534377" cy="259045"/>
    <xdr:sp macro="" textlink="">
      <xdr:nvSpPr>
        <xdr:cNvPr id="133" name="【道路】&#10;一人当たり延長該当値テキスト">
          <a:extLst>
            <a:ext uri="{FF2B5EF4-FFF2-40B4-BE49-F238E27FC236}">
              <a16:creationId xmlns:a16="http://schemas.microsoft.com/office/drawing/2014/main" id="{4AEDE8D5-563F-4A86-BA7C-53D69CDC260A}"/>
            </a:ext>
          </a:extLst>
        </xdr:cNvPr>
        <xdr:cNvSpPr txBox="1"/>
      </xdr:nvSpPr>
      <xdr:spPr>
        <a:xfrm>
          <a:off x="10515600" y="57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108121</xdr:rowOff>
    </xdr:from>
    <xdr:to>
      <xdr:col>50</xdr:col>
      <xdr:colOff>165100</xdr:colOff>
      <xdr:row>35</xdr:row>
      <xdr:rowOff>38271</xdr:rowOff>
    </xdr:to>
    <xdr:sp macro="" textlink="">
      <xdr:nvSpPr>
        <xdr:cNvPr id="134" name="楕円 133">
          <a:extLst>
            <a:ext uri="{FF2B5EF4-FFF2-40B4-BE49-F238E27FC236}">
              <a16:creationId xmlns:a16="http://schemas.microsoft.com/office/drawing/2014/main" id="{D159D874-507A-4F75-BA2C-8C3ACD4F0D04}"/>
            </a:ext>
          </a:extLst>
        </xdr:cNvPr>
        <xdr:cNvSpPr/>
      </xdr:nvSpPr>
      <xdr:spPr>
        <a:xfrm>
          <a:off x="9588500" y="59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122769</xdr:rowOff>
    </xdr:from>
    <xdr:to>
      <xdr:col>55</xdr:col>
      <xdr:colOff>0</xdr:colOff>
      <xdr:row>34</xdr:row>
      <xdr:rowOff>158921</xdr:rowOff>
    </xdr:to>
    <xdr:cxnSp macro="">
      <xdr:nvCxnSpPr>
        <xdr:cNvPr id="135" name="直線コネクタ 134">
          <a:extLst>
            <a:ext uri="{FF2B5EF4-FFF2-40B4-BE49-F238E27FC236}">
              <a16:creationId xmlns:a16="http://schemas.microsoft.com/office/drawing/2014/main" id="{8157A766-BD8C-4EE1-8019-BE9A289BB0F1}"/>
            </a:ext>
          </a:extLst>
        </xdr:cNvPr>
        <xdr:cNvCxnSpPr/>
      </xdr:nvCxnSpPr>
      <xdr:spPr>
        <a:xfrm flipV="1">
          <a:off x="9639300" y="5952069"/>
          <a:ext cx="8382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123731</xdr:rowOff>
    </xdr:from>
    <xdr:to>
      <xdr:col>46</xdr:col>
      <xdr:colOff>38100</xdr:colOff>
      <xdr:row>35</xdr:row>
      <xdr:rowOff>53881</xdr:rowOff>
    </xdr:to>
    <xdr:sp macro="" textlink="">
      <xdr:nvSpPr>
        <xdr:cNvPr id="136" name="楕円 135">
          <a:extLst>
            <a:ext uri="{FF2B5EF4-FFF2-40B4-BE49-F238E27FC236}">
              <a16:creationId xmlns:a16="http://schemas.microsoft.com/office/drawing/2014/main" id="{95F6416A-1604-4CCC-AE6C-5CCFA44E111F}"/>
            </a:ext>
          </a:extLst>
        </xdr:cNvPr>
        <xdr:cNvSpPr/>
      </xdr:nvSpPr>
      <xdr:spPr>
        <a:xfrm>
          <a:off x="8699500" y="59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158921</xdr:rowOff>
    </xdr:from>
    <xdr:to>
      <xdr:col>50</xdr:col>
      <xdr:colOff>114300</xdr:colOff>
      <xdr:row>35</xdr:row>
      <xdr:rowOff>3081</xdr:rowOff>
    </xdr:to>
    <xdr:cxnSp macro="">
      <xdr:nvCxnSpPr>
        <xdr:cNvPr id="137" name="直線コネクタ 136">
          <a:extLst>
            <a:ext uri="{FF2B5EF4-FFF2-40B4-BE49-F238E27FC236}">
              <a16:creationId xmlns:a16="http://schemas.microsoft.com/office/drawing/2014/main" id="{324DE82C-9DE4-4F82-841D-E3367276C7D5}"/>
            </a:ext>
          </a:extLst>
        </xdr:cNvPr>
        <xdr:cNvCxnSpPr/>
      </xdr:nvCxnSpPr>
      <xdr:spPr>
        <a:xfrm flipV="1">
          <a:off x="8750300" y="5988221"/>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149824</xdr:rowOff>
    </xdr:from>
    <xdr:to>
      <xdr:col>41</xdr:col>
      <xdr:colOff>101600</xdr:colOff>
      <xdr:row>35</xdr:row>
      <xdr:rowOff>79974</xdr:rowOff>
    </xdr:to>
    <xdr:sp macro="" textlink="">
      <xdr:nvSpPr>
        <xdr:cNvPr id="138" name="楕円 137">
          <a:extLst>
            <a:ext uri="{FF2B5EF4-FFF2-40B4-BE49-F238E27FC236}">
              <a16:creationId xmlns:a16="http://schemas.microsoft.com/office/drawing/2014/main" id="{CD0900AD-C725-4C8D-A975-70B72F22B015}"/>
            </a:ext>
          </a:extLst>
        </xdr:cNvPr>
        <xdr:cNvSpPr/>
      </xdr:nvSpPr>
      <xdr:spPr>
        <a:xfrm>
          <a:off x="7810500" y="59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3081</xdr:rowOff>
    </xdr:from>
    <xdr:to>
      <xdr:col>45</xdr:col>
      <xdr:colOff>177800</xdr:colOff>
      <xdr:row>35</xdr:row>
      <xdr:rowOff>29174</xdr:rowOff>
    </xdr:to>
    <xdr:cxnSp macro="">
      <xdr:nvCxnSpPr>
        <xdr:cNvPr id="139" name="直線コネクタ 138">
          <a:extLst>
            <a:ext uri="{FF2B5EF4-FFF2-40B4-BE49-F238E27FC236}">
              <a16:creationId xmlns:a16="http://schemas.microsoft.com/office/drawing/2014/main" id="{A95B15C5-9EA3-44DE-BA20-8BDF115179C6}"/>
            </a:ext>
          </a:extLst>
        </xdr:cNvPr>
        <xdr:cNvCxnSpPr/>
      </xdr:nvCxnSpPr>
      <xdr:spPr>
        <a:xfrm flipV="1">
          <a:off x="7861300" y="6003831"/>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4336</xdr:rowOff>
    </xdr:from>
    <xdr:to>
      <xdr:col>36</xdr:col>
      <xdr:colOff>165100</xdr:colOff>
      <xdr:row>35</xdr:row>
      <xdr:rowOff>105936</xdr:rowOff>
    </xdr:to>
    <xdr:sp macro="" textlink="">
      <xdr:nvSpPr>
        <xdr:cNvPr id="140" name="楕円 139">
          <a:extLst>
            <a:ext uri="{FF2B5EF4-FFF2-40B4-BE49-F238E27FC236}">
              <a16:creationId xmlns:a16="http://schemas.microsoft.com/office/drawing/2014/main" id="{4FBF1B32-E0DC-48AF-BC6B-BEF6C9462BC6}"/>
            </a:ext>
          </a:extLst>
        </xdr:cNvPr>
        <xdr:cNvSpPr/>
      </xdr:nvSpPr>
      <xdr:spPr>
        <a:xfrm>
          <a:off x="6921500" y="6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29174</xdr:rowOff>
    </xdr:from>
    <xdr:to>
      <xdr:col>41</xdr:col>
      <xdr:colOff>50800</xdr:colOff>
      <xdr:row>35</xdr:row>
      <xdr:rowOff>55136</xdr:rowOff>
    </xdr:to>
    <xdr:cxnSp macro="">
      <xdr:nvCxnSpPr>
        <xdr:cNvPr id="141" name="直線コネクタ 140">
          <a:extLst>
            <a:ext uri="{FF2B5EF4-FFF2-40B4-BE49-F238E27FC236}">
              <a16:creationId xmlns:a16="http://schemas.microsoft.com/office/drawing/2014/main" id="{12B3301F-B9F7-468F-982A-839CD613549E}"/>
            </a:ext>
          </a:extLst>
        </xdr:cNvPr>
        <xdr:cNvCxnSpPr/>
      </xdr:nvCxnSpPr>
      <xdr:spPr>
        <a:xfrm flipV="1">
          <a:off x="6972300" y="6029924"/>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6962759A-6AFF-40FF-9817-D2F8BDAB814B}"/>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346E3C45-C365-4FFC-8AA8-45E060A4DEB5}"/>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2355E15B-F75F-442F-8E9C-B287140F8F60}"/>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29F47C94-4EEA-412D-95DE-469E049738CF}"/>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54798</xdr:rowOff>
    </xdr:from>
    <xdr:ext cx="534377" cy="259045"/>
    <xdr:sp macro="" textlink="">
      <xdr:nvSpPr>
        <xdr:cNvPr id="146" name="n_1mainValue【道路】&#10;一人当たり延長">
          <a:extLst>
            <a:ext uri="{FF2B5EF4-FFF2-40B4-BE49-F238E27FC236}">
              <a16:creationId xmlns:a16="http://schemas.microsoft.com/office/drawing/2014/main" id="{395182A9-377E-4E18-B014-2A6D67F51DA5}"/>
            </a:ext>
          </a:extLst>
        </xdr:cNvPr>
        <xdr:cNvSpPr txBox="1"/>
      </xdr:nvSpPr>
      <xdr:spPr>
        <a:xfrm>
          <a:off x="9359411" y="57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70408</xdr:rowOff>
    </xdr:from>
    <xdr:ext cx="534377" cy="259045"/>
    <xdr:sp macro="" textlink="">
      <xdr:nvSpPr>
        <xdr:cNvPr id="147" name="n_2mainValue【道路】&#10;一人当たり延長">
          <a:extLst>
            <a:ext uri="{FF2B5EF4-FFF2-40B4-BE49-F238E27FC236}">
              <a16:creationId xmlns:a16="http://schemas.microsoft.com/office/drawing/2014/main" id="{B22FE319-3E88-4797-897B-2D0138DBBE83}"/>
            </a:ext>
          </a:extLst>
        </xdr:cNvPr>
        <xdr:cNvSpPr txBox="1"/>
      </xdr:nvSpPr>
      <xdr:spPr>
        <a:xfrm>
          <a:off x="8483111" y="57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96501</xdr:rowOff>
    </xdr:from>
    <xdr:ext cx="534377" cy="259045"/>
    <xdr:sp macro="" textlink="">
      <xdr:nvSpPr>
        <xdr:cNvPr id="148" name="n_3mainValue【道路】&#10;一人当たり延長">
          <a:extLst>
            <a:ext uri="{FF2B5EF4-FFF2-40B4-BE49-F238E27FC236}">
              <a16:creationId xmlns:a16="http://schemas.microsoft.com/office/drawing/2014/main" id="{57E228BA-2748-4A3A-A11E-3A7D480379E0}"/>
            </a:ext>
          </a:extLst>
        </xdr:cNvPr>
        <xdr:cNvSpPr txBox="1"/>
      </xdr:nvSpPr>
      <xdr:spPr>
        <a:xfrm>
          <a:off x="7594111" y="575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122463</xdr:rowOff>
    </xdr:from>
    <xdr:ext cx="534377" cy="259045"/>
    <xdr:sp macro="" textlink="">
      <xdr:nvSpPr>
        <xdr:cNvPr id="149" name="n_4mainValue【道路】&#10;一人当たり延長">
          <a:extLst>
            <a:ext uri="{FF2B5EF4-FFF2-40B4-BE49-F238E27FC236}">
              <a16:creationId xmlns:a16="http://schemas.microsoft.com/office/drawing/2014/main" id="{4A85D8F6-1E0A-4994-B43F-4D8371D521FC}"/>
            </a:ext>
          </a:extLst>
        </xdr:cNvPr>
        <xdr:cNvSpPr txBox="1"/>
      </xdr:nvSpPr>
      <xdr:spPr>
        <a:xfrm>
          <a:off x="6705111" y="57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C4AFE20D-B627-47DA-86BE-A29D49035F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B7034-2601-4BD2-A06A-F072E47688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5D6CB20-BA5A-444B-A577-409CBCD644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64300EE-5768-4E6D-A04D-ED64D40CA4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D327545A-7EA5-4BA0-9FB2-CDEC7548CA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D021491-5942-436C-8666-C589F97153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C051540-55D2-46CE-8B31-FF5F409BDA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F485CB34-9630-4329-9466-8225A251DC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6AE2FFFD-4F00-4785-940A-361D2F9019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59345AE-FD17-4C92-B20E-F19BABA724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CB465D6-05CC-49C9-8607-D76795178F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80924117-F444-49A9-BF90-477D5F9A9C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1BEA60BE-B94B-4796-86ED-3F6B3480115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008763B-BE29-47BB-88A0-A10AAB2C950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2FE3EBD5-4261-4C03-ABBE-8FA051C767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2FB0B2E-C320-4165-B53D-B0E78555BC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5F3D80FB-A870-49AB-AAB5-09FBA01E9A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56FB3BBC-FB37-440F-9654-70FAFD315EE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44C6B5EC-C12B-4973-8ECA-A0EB34A3698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6E26BEA8-F6CD-4CCF-8AA4-6FADC07A5F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DD06D7ED-4F7B-4B96-89ED-180C86C3A3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418D5A88-56D8-4B8C-9581-2E98161ADD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E4C02390-F883-4C5D-859C-CD8086EA5EF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EF3DACED-F22C-495F-8DB9-B044766CDF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BF786E71-68D6-489E-B752-820792F9D2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7035905D-D38D-49B5-96B8-C9F8F4473108}"/>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7E357D5-FF28-49B2-A46C-FB6E9EBBA5AB}"/>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5194E2D2-D1E3-486D-8CF1-CB291BDBE4FB}"/>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F282B2D3-EA1F-4C87-AE4D-564DC3397B73}"/>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2448785C-9868-492C-AFCC-843BAE20BC7B}"/>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5ED8A151-71A2-43FB-A2A3-7396F67132AB}"/>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3C118B1E-BB99-457A-9B8E-AB35F41DBA23}"/>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7E8C62F0-B463-4242-B6FA-FD5AB16AB3F9}"/>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3A9AF40E-5039-48C8-966E-E35F9701F715}"/>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CC93C101-39F8-41C5-B500-C7F650DB9797}"/>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9C004BA6-13DA-4ED3-A884-9B442A1AB021}"/>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C74ACA6-FDFB-4D6A-84BC-249C69E735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F3E2A21-1773-424D-A9C6-ECFB945DFF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CB85989-6422-46AA-BBD1-C565D92927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82027DF-5EA3-45AB-AE3C-9369679789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EDB8952-D348-41CC-AD26-314E7B239B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91" name="楕円 190">
          <a:extLst>
            <a:ext uri="{FF2B5EF4-FFF2-40B4-BE49-F238E27FC236}">
              <a16:creationId xmlns:a16="http://schemas.microsoft.com/office/drawing/2014/main" id="{EB851D88-7A5F-4CE1-B236-C131FB988E1E}"/>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D5ECBA14-3CE8-4E78-856F-6B23DF05C975}"/>
            </a:ext>
          </a:extLst>
        </xdr:cNvPr>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3" name="楕円 192">
          <a:extLst>
            <a:ext uri="{FF2B5EF4-FFF2-40B4-BE49-F238E27FC236}">
              <a16:creationId xmlns:a16="http://schemas.microsoft.com/office/drawing/2014/main" id="{B36BCAB3-8432-40D1-9163-FFB25D7D6109}"/>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45720</xdr:rowOff>
    </xdr:to>
    <xdr:cxnSp macro="">
      <xdr:nvCxnSpPr>
        <xdr:cNvPr id="194" name="直線コネクタ 193">
          <a:extLst>
            <a:ext uri="{FF2B5EF4-FFF2-40B4-BE49-F238E27FC236}">
              <a16:creationId xmlns:a16="http://schemas.microsoft.com/office/drawing/2014/main" id="{33A7E6E1-4A30-4A2E-8539-9A69FC6BC24E}"/>
            </a:ext>
          </a:extLst>
        </xdr:cNvPr>
        <xdr:cNvCxnSpPr/>
      </xdr:nvCxnSpPr>
      <xdr:spPr>
        <a:xfrm>
          <a:off x="3797300" y="103212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5" name="楕円 194">
          <a:extLst>
            <a:ext uri="{FF2B5EF4-FFF2-40B4-BE49-F238E27FC236}">
              <a16:creationId xmlns:a16="http://schemas.microsoft.com/office/drawing/2014/main" id="{0FC21F2F-91D9-44D0-9869-E25AC426354B}"/>
            </a:ext>
          </a:extLst>
        </xdr:cNvPr>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60</xdr:row>
      <xdr:rowOff>34290</xdr:rowOff>
    </xdr:to>
    <xdr:cxnSp macro="">
      <xdr:nvCxnSpPr>
        <xdr:cNvPr id="196" name="直線コネクタ 195">
          <a:extLst>
            <a:ext uri="{FF2B5EF4-FFF2-40B4-BE49-F238E27FC236}">
              <a16:creationId xmlns:a16="http://schemas.microsoft.com/office/drawing/2014/main" id="{5B5A6CC8-E071-4341-BF0D-E73405FEE9FC}"/>
            </a:ext>
          </a:extLst>
        </xdr:cNvPr>
        <xdr:cNvCxnSpPr/>
      </xdr:nvCxnSpPr>
      <xdr:spPr>
        <a:xfrm>
          <a:off x="2908300" y="102967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7" name="楕円 196">
          <a:extLst>
            <a:ext uri="{FF2B5EF4-FFF2-40B4-BE49-F238E27FC236}">
              <a16:creationId xmlns:a16="http://schemas.microsoft.com/office/drawing/2014/main" id="{504521EB-1360-494C-B563-1205991AC4FE}"/>
            </a:ext>
          </a:extLst>
        </xdr:cNvPr>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9797</xdr:rowOff>
    </xdr:to>
    <xdr:cxnSp macro="">
      <xdr:nvCxnSpPr>
        <xdr:cNvPr id="198" name="直線コネクタ 197">
          <a:extLst>
            <a:ext uri="{FF2B5EF4-FFF2-40B4-BE49-F238E27FC236}">
              <a16:creationId xmlns:a16="http://schemas.microsoft.com/office/drawing/2014/main" id="{E232734F-7559-4CAF-928B-4C361AE917FA}"/>
            </a:ext>
          </a:extLst>
        </xdr:cNvPr>
        <xdr:cNvCxnSpPr/>
      </xdr:nvCxnSpPr>
      <xdr:spPr>
        <a:xfrm>
          <a:off x="2019300" y="102706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9" name="楕円 198">
          <a:extLst>
            <a:ext uri="{FF2B5EF4-FFF2-40B4-BE49-F238E27FC236}">
              <a16:creationId xmlns:a16="http://schemas.microsoft.com/office/drawing/2014/main" id="{93D2FACA-FB1C-4A69-8B9A-BC0A3A7D3F34}"/>
            </a:ext>
          </a:extLst>
        </xdr:cNvPr>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155122</xdr:rowOff>
    </xdr:to>
    <xdr:cxnSp macro="">
      <xdr:nvCxnSpPr>
        <xdr:cNvPr id="200" name="直線コネクタ 199">
          <a:extLst>
            <a:ext uri="{FF2B5EF4-FFF2-40B4-BE49-F238E27FC236}">
              <a16:creationId xmlns:a16="http://schemas.microsoft.com/office/drawing/2014/main" id="{E6630D79-19D8-48AD-BE5C-5B2D08BB0304}"/>
            </a:ext>
          </a:extLst>
        </xdr:cNvPr>
        <xdr:cNvCxnSpPr/>
      </xdr:nvCxnSpPr>
      <xdr:spPr>
        <a:xfrm>
          <a:off x="1130300" y="102461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649ACFFC-F402-4C0B-8613-1E5CFD12A338}"/>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EDDE4B5-04C7-46FB-B941-C41E5B269245}"/>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E840148-2D9C-444B-B59A-BCDC24C6F818}"/>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D1AAAC0C-7EE2-4587-B5BB-B559BB6A8637}"/>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FF5BBC0B-231E-456E-8253-B959A95B65D8}"/>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4F11D9A-BC86-4998-B3EB-D90B2DC513FD}"/>
            </a:ext>
          </a:extLst>
        </xdr:cNvPr>
        <xdr:cNvSpPr txBox="1"/>
      </xdr:nvSpPr>
      <xdr:spPr>
        <a:xfrm>
          <a:off x="2705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95F67BBF-49C5-4695-ABE6-2C5853DCB115}"/>
            </a:ext>
          </a:extLst>
        </xdr:cNvPr>
        <xdr:cNvSpPr txBox="1"/>
      </xdr:nvSpPr>
      <xdr:spPr>
        <a:xfrm>
          <a:off x="1816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15BA5561-820C-42D5-8C4E-56A7DF507AFE}"/>
            </a:ext>
          </a:extLst>
        </xdr:cNvPr>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CE22B19-8EB3-4273-8225-55E5B437FF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1513290-C6A8-44BD-A56C-694EE49F60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DA9C0A7-8480-404B-A18F-40D8B2B0EF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E2E8AFA-9F53-4E44-BF1B-5890054530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0986415-6088-4EC9-B1BA-8D3F24146C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6358A65-46BF-4BAF-B514-AD3A1ACBB5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071AE0F-9C11-4D88-A4F0-FFF53C8321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551933C-8C23-4614-9744-FA062A4E93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084A364-ED91-47E1-8A47-0DB6DD0D13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F23AC28-6ACF-46FF-8C7D-FED3B07C8E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C1FDDEC2-946C-4F52-BD8C-9F2FF6EEEE6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3F51FF77-32B9-4926-A6F1-D4BF7157798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8EBA4E6A-3904-4754-8103-9A1C55AD9D0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E28F3F98-4D6D-41CA-8AB2-68DAD6E1F12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58860C55-EDBB-4919-AA69-1EC7A6D722D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F07C15FA-B7E4-44E9-B076-2030FDA065C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3DEF4D75-FBA4-4351-93AE-F664D4EB875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FD982C0F-9333-491B-B5FC-88DCF9E1630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1BC53D22-7A06-48EB-8376-CBD7CEC5F26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27174A12-763F-40F2-A246-108A82F7CDC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C24E9123-9D23-4213-9F43-C3C6D4DE8C8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CD8A26F7-E498-46FD-A3E3-34EF134F220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43E0E051-DB34-447D-B060-91E67713B7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9ACFE74B-9D95-4744-B0AE-81CC2284A58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1BDF417A-B1FA-4A7D-AAA6-7B0557208E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D143F617-4BE3-4057-ACDC-0836236595F5}"/>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2680020B-950C-45DB-99DE-E47A9B1F58E1}"/>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8E12ED68-461E-46BF-A18E-89D1388DC398}"/>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CE9E8E6D-CDDE-46B3-8AA1-F318E614FDE2}"/>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DD878ACB-8A62-426F-A8E7-158028D0FF69}"/>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DFF0206E-A125-4EDD-9AE4-0D0853E4203D}"/>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B886A2C5-AF41-4C07-A65B-35A913A451FF}"/>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6AEC7BA7-DF04-4C3A-B66E-DFD611EB4CA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B929718D-5581-4BDC-8477-C2AEE361456C}"/>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AC01EA7D-CC33-495C-BA01-8C85B52D4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5F38B451-B19D-4F19-9020-48E4A33E78DD}"/>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A0528B3-B748-448C-9E2C-58C5EDCE28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E5F4D50-5D1C-4829-971B-219DF14B23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2C64174-5BDB-492C-9C12-3F5595B452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FC8F770-1F6D-4848-9566-1AC0EB00DF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394B67FF-9A46-45A5-9CDD-34496C5CEBF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83225</xdr:rowOff>
    </xdr:from>
    <xdr:to>
      <xdr:col>55</xdr:col>
      <xdr:colOff>50800</xdr:colOff>
      <xdr:row>57</xdr:row>
      <xdr:rowOff>13375</xdr:rowOff>
    </xdr:to>
    <xdr:sp macro="" textlink="">
      <xdr:nvSpPr>
        <xdr:cNvPr id="250" name="楕円 249">
          <a:extLst>
            <a:ext uri="{FF2B5EF4-FFF2-40B4-BE49-F238E27FC236}">
              <a16:creationId xmlns:a16="http://schemas.microsoft.com/office/drawing/2014/main" id="{EBD8627E-D699-47F6-BAFB-1BDE31C6BAC6}"/>
            </a:ext>
          </a:extLst>
        </xdr:cNvPr>
        <xdr:cNvSpPr/>
      </xdr:nvSpPr>
      <xdr:spPr>
        <a:xfrm>
          <a:off x="10426700" y="96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106102</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DE28EF1F-2A9E-4247-99FD-8249A9BFD73D}"/>
            </a:ext>
          </a:extLst>
        </xdr:cNvPr>
        <xdr:cNvSpPr txBox="1"/>
      </xdr:nvSpPr>
      <xdr:spPr>
        <a:xfrm>
          <a:off x="10515600" y="953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129449</xdr:rowOff>
    </xdr:from>
    <xdr:to>
      <xdr:col>50</xdr:col>
      <xdr:colOff>165100</xdr:colOff>
      <xdr:row>57</xdr:row>
      <xdr:rowOff>59599</xdr:rowOff>
    </xdr:to>
    <xdr:sp macro="" textlink="">
      <xdr:nvSpPr>
        <xdr:cNvPr id="252" name="楕円 251">
          <a:extLst>
            <a:ext uri="{FF2B5EF4-FFF2-40B4-BE49-F238E27FC236}">
              <a16:creationId xmlns:a16="http://schemas.microsoft.com/office/drawing/2014/main" id="{3A1E27AE-8A76-4F6C-A9C7-4C0790A1C071}"/>
            </a:ext>
          </a:extLst>
        </xdr:cNvPr>
        <xdr:cNvSpPr/>
      </xdr:nvSpPr>
      <xdr:spPr>
        <a:xfrm>
          <a:off x="9588500" y="97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134025</xdr:rowOff>
    </xdr:from>
    <xdr:to>
      <xdr:col>55</xdr:col>
      <xdr:colOff>0</xdr:colOff>
      <xdr:row>57</xdr:row>
      <xdr:rowOff>8799</xdr:rowOff>
    </xdr:to>
    <xdr:cxnSp macro="">
      <xdr:nvCxnSpPr>
        <xdr:cNvPr id="253" name="直線コネクタ 252">
          <a:extLst>
            <a:ext uri="{FF2B5EF4-FFF2-40B4-BE49-F238E27FC236}">
              <a16:creationId xmlns:a16="http://schemas.microsoft.com/office/drawing/2014/main" id="{41809D3F-525A-471B-89B4-EF7A0B6657E8}"/>
            </a:ext>
          </a:extLst>
        </xdr:cNvPr>
        <xdr:cNvCxnSpPr/>
      </xdr:nvCxnSpPr>
      <xdr:spPr>
        <a:xfrm flipV="1">
          <a:off x="9639300" y="9735225"/>
          <a:ext cx="8382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144926</xdr:rowOff>
    </xdr:from>
    <xdr:to>
      <xdr:col>46</xdr:col>
      <xdr:colOff>38100</xdr:colOff>
      <xdr:row>57</xdr:row>
      <xdr:rowOff>75076</xdr:rowOff>
    </xdr:to>
    <xdr:sp macro="" textlink="">
      <xdr:nvSpPr>
        <xdr:cNvPr id="254" name="楕円 253">
          <a:extLst>
            <a:ext uri="{FF2B5EF4-FFF2-40B4-BE49-F238E27FC236}">
              <a16:creationId xmlns:a16="http://schemas.microsoft.com/office/drawing/2014/main" id="{38D0169E-2B3F-4D0C-9C42-85402F332980}"/>
            </a:ext>
          </a:extLst>
        </xdr:cNvPr>
        <xdr:cNvSpPr/>
      </xdr:nvSpPr>
      <xdr:spPr>
        <a:xfrm>
          <a:off x="8699500" y="97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8799</xdr:rowOff>
    </xdr:from>
    <xdr:to>
      <xdr:col>50</xdr:col>
      <xdr:colOff>114300</xdr:colOff>
      <xdr:row>57</xdr:row>
      <xdr:rowOff>24276</xdr:rowOff>
    </xdr:to>
    <xdr:cxnSp macro="">
      <xdr:nvCxnSpPr>
        <xdr:cNvPr id="255" name="直線コネクタ 254">
          <a:extLst>
            <a:ext uri="{FF2B5EF4-FFF2-40B4-BE49-F238E27FC236}">
              <a16:creationId xmlns:a16="http://schemas.microsoft.com/office/drawing/2014/main" id="{3190C073-D286-47EA-81B8-94C1D4A0DECE}"/>
            </a:ext>
          </a:extLst>
        </xdr:cNvPr>
        <xdr:cNvCxnSpPr/>
      </xdr:nvCxnSpPr>
      <xdr:spPr>
        <a:xfrm flipV="1">
          <a:off x="8750300" y="9781449"/>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1843</xdr:rowOff>
    </xdr:from>
    <xdr:to>
      <xdr:col>41</xdr:col>
      <xdr:colOff>101600</xdr:colOff>
      <xdr:row>57</xdr:row>
      <xdr:rowOff>103443</xdr:rowOff>
    </xdr:to>
    <xdr:sp macro="" textlink="">
      <xdr:nvSpPr>
        <xdr:cNvPr id="256" name="楕円 255">
          <a:extLst>
            <a:ext uri="{FF2B5EF4-FFF2-40B4-BE49-F238E27FC236}">
              <a16:creationId xmlns:a16="http://schemas.microsoft.com/office/drawing/2014/main" id="{6EA89598-A937-4C8B-B104-82FFCBF2B86C}"/>
            </a:ext>
          </a:extLst>
        </xdr:cNvPr>
        <xdr:cNvSpPr/>
      </xdr:nvSpPr>
      <xdr:spPr>
        <a:xfrm>
          <a:off x="7810500" y="97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24276</xdr:rowOff>
    </xdr:from>
    <xdr:to>
      <xdr:col>45</xdr:col>
      <xdr:colOff>177800</xdr:colOff>
      <xdr:row>57</xdr:row>
      <xdr:rowOff>52643</xdr:rowOff>
    </xdr:to>
    <xdr:cxnSp macro="">
      <xdr:nvCxnSpPr>
        <xdr:cNvPr id="257" name="直線コネクタ 256">
          <a:extLst>
            <a:ext uri="{FF2B5EF4-FFF2-40B4-BE49-F238E27FC236}">
              <a16:creationId xmlns:a16="http://schemas.microsoft.com/office/drawing/2014/main" id="{BD93DF04-5275-4C6C-8D53-C930164A1C67}"/>
            </a:ext>
          </a:extLst>
        </xdr:cNvPr>
        <xdr:cNvCxnSpPr/>
      </xdr:nvCxnSpPr>
      <xdr:spPr>
        <a:xfrm flipV="1">
          <a:off x="7861300" y="9796926"/>
          <a:ext cx="889000" cy="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24194</xdr:rowOff>
    </xdr:from>
    <xdr:to>
      <xdr:col>36</xdr:col>
      <xdr:colOff>165100</xdr:colOff>
      <xdr:row>57</xdr:row>
      <xdr:rowOff>125794</xdr:rowOff>
    </xdr:to>
    <xdr:sp macro="" textlink="">
      <xdr:nvSpPr>
        <xdr:cNvPr id="258" name="楕円 257">
          <a:extLst>
            <a:ext uri="{FF2B5EF4-FFF2-40B4-BE49-F238E27FC236}">
              <a16:creationId xmlns:a16="http://schemas.microsoft.com/office/drawing/2014/main" id="{D3A4D0BB-A427-4339-896D-9C1809B87A10}"/>
            </a:ext>
          </a:extLst>
        </xdr:cNvPr>
        <xdr:cNvSpPr/>
      </xdr:nvSpPr>
      <xdr:spPr>
        <a:xfrm>
          <a:off x="6921500" y="97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52643</xdr:rowOff>
    </xdr:from>
    <xdr:to>
      <xdr:col>41</xdr:col>
      <xdr:colOff>50800</xdr:colOff>
      <xdr:row>57</xdr:row>
      <xdr:rowOff>74994</xdr:rowOff>
    </xdr:to>
    <xdr:cxnSp macro="">
      <xdr:nvCxnSpPr>
        <xdr:cNvPr id="259" name="直線コネクタ 258">
          <a:extLst>
            <a:ext uri="{FF2B5EF4-FFF2-40B4-BE49-F238E27FC236}">
              <a16:creationId xmlns:a16="http://schemas.microsoft.com/office/drawing/2014/main" id="{AB7718A5-7B90-4A19-A0CB-213DE1E3A301}"/>
            </a:ext>
          </a:extLst>
        </xdr:cNvPr>
        <xdr:cNvCxnSpPr/>
      </xdr:nvCxnSpPr>
      <xdr:spPr>
        <a:xfrm flipV="1">
          <a:off x="6972300" y="9825293"/>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4B4CD3C8-C732-47D3-9B85-5F1B97857246}"/>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80AA9CB1-A04B-49F4-9DE4-39D6C2173F89}"/>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69F2E868-6606-48D4-BF8F-BBFB1A9B208D}"/>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2084657C-4EED-4824-B2DA-D866C7565977}"/>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76126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22B6547F-86F6-422B-A5F7-88C4383CF6F5}"/>
            </a:ext>
          </a:extLst>
        </xdr:cNvPr>
        <xdr:cNvSpPr txBox="1"/>
      </xdr:nvSpPr>
      <xdr:spPr>
        <a:xfrm>
          <a:off x="9327095" y="950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91603</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781990C6-884B-4AEE-831A-5F1996F34A49}"/>
            </a:ext>
          </a:extLst>
        </xdr:cNvPr>
        <xdr:cNvSpPr txBox="1"/>
      </xdr:nvSpPr>
      <xdr:spPr>
        <a:xfrm>
          <a:off x="8450795" y="952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119970</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FE4D0342-FAEA-4517-A94E-E3A32AB58135}"/>
            </a:ext>
          </a:extLst>
        </xdr:cNvPr>
        <xdr:cNvSpPr txBox="1"/>
      </xdr:nvSpPr>
      <xdr:spPr>
        <a:xfrm>
          <a:off x="7561795" y="95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142321</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AA49FE6D-222F-470E-953D-B66433D1E547}"/>
            </a:ext>
          </a:extLst>
        </xdr:cNvPr>
        <xdr:cNvSpPr txBox="1"/>
      </xdr:nvSpPr>
      <xdr:spPr>
        <a:xfrm>
          <a:off x="6672795" y="95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FD12B1A9-D1F3-4295-8BB6-E243D20B29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8A4D5FF8-C670-498E-912E-EF9F60FCB5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62BD186-814D-4024-94EA-8F5A5B894C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E4E51FFD-2DF0-4016-B3E4-79BCDF4BAF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9D09BABE-EF33-4052-BA3B-DA3456E1C4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241EA7D7-4EA3-4658-BC5C-9A99E72AF0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E0C789C1-3043-472E-AEA7-3BC494CBD9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85BF65C2-8423-4190-ADC5-CFBD825DE1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87643220-945F-46E2-A2C6-4DFBD93359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6DB4C248-3A6D-453A-817E-46BD124CFE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8C3B10B0-DAD9-43EF-88FC-43E2DD5BA7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E5B0C81B-5683-4CBE-887B-9637F37A516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EDF41E60-5748-4813-A758-EAB0FC410D3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81621649-9070-4400-83D2-6671D702501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50D5B5DE-D715-42E4-8554-71D6390AC59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46BFD51C-818A-4196-AAC5-1F87673C75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F364595A-60D4-4914-88F8-E38649DC408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28C15DDF-D64A-4D8F-AB25-543A7A71584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61EEE19-4936-4673-B0B0-D758BC33BEC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C9DCC21A-7E27-4BF2-B495-54E1059DF45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D7A83C38-3275-42FF-91C5-15310A6058A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278CBD45-257A-4DE9-A947-1AD76472B4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2BDEAE66-09AE-4FB9-841C-D0E60BEEE4F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277C2238-A3FC-431A-97FC-F0452AD48F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97268A4C-A919-4EA0-B74F-AB4337FADB25}"/>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B8F81FCC-20D2-4FF6-AA9F-AE088FA564DA}"/>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5B0DFC34-511E-4A74-8CD6-CEA6A1FFF05E}"/>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DF5A35-5F5E-40ED-9655-A0D9A9AFD603}"/>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A16589C5-126C-4F93-B81C-802EC1BF5BE5}"/>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3994E40E-6BBD-45D7-BA66-F08C1AC19A26}"/>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47C49D11-0488-48B8-88DC-DBB4603223EE}"/>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52444D57-841E-4A62-9CBA-7D0A71A7CD9B}"/>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7D17D576-6D47-417D-9E6E-97B5D32A684A}"/>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50662AB0-ED82-42E4-96A5-850400BC2661}"/>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25416AB9-C564-42AE-B36F-3BCE892083D6}"/>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2076014-FF0F-4DA4-9E7B-8258AD5470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91E769A-74B8-4471-890F-928BF1C31C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C2DBD34-9451-494C-9B8A-A3195EEB4B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FB157B5-60A8-4CAD-A1ED-0B609F7756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79AB4A1-5C32-42CF-A4D2-129D6BF228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308" name="楕円 307">
          <a:extLst>
            <a:ext uri="{FF2B5EF4-FFF2-40B4-BE49-F238E27FC236}">
              <a16:creationId xmlns:a16="http://schemas.microsoft.com/office/drawing/2014/main" id="{AC7FCF7C-942C-4183-AAEE-B32533A816EC}"/>
            </a:ext>
          </a:extLst>
        </xdr:cNvPr>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66691</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58622302-D643-4E03-B323-B88BC649E25D}"/>
            </a:ext>
          </a:extLst>
        </xdr:cNvPr>
        <xdr:cNvSpPr txBox="1"/>
      </xdr:nvSpPr>
      <xdr:spPr>
        <a:xfrm>
          <a:off x="4673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310" name="楕円 309">
          <a:extLst>
            <a:ext uri="{FF2B5EF4-FFF2-40B4-BE49-F238E27FC236}">
              <a16:creationId xmlns:a16="http://schemas.microsoft.com/office/drawing/2014/main" id="{E971FE72-FD48-4FE7-90DF-209886F50D0C}"/>
            </a:ext>
          </a:extLst>
        </xdr:cNvPr>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139064</xdr:rowOff>
    </xdr:to>
    <xdr:cxnSp macro="">
      <xdr:nvCxnSpPr>
        <xdr:cNvPr id="311" name="直線コネクタ 310">
          <a:extLst>
            <a:ext uri="{FF2B5EF4-FFF2-40B4-BE49-F238E27FC236}">
              <a16:creationId xmlns:a16="http://schemas.microsoft.com/office/drawing/2014/main" id="{4015F381-8027-4FCF-B0B6-282044B178EB}"/>
            </a:ext>
          </a:extLst>
        </xdr:cNvPr>
        <xdr:cNvCxnSpPr/>
      </xdr:nvCxnSpPr>
      <xdr:spPr>
        <a:xfrm>
          <a:off x="3797300" y="141598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312" name="楕円 311">
          <a:extLst>
            <a:ext uri="{FF2B5EF4-FFF2-40B4-BE49-F238E27FC236}">
              <a16:creationId xmlns:a16="http://schemas.microsoft.com/office/drawing/2014/main" id="{9225F5A6-5A9A-4F92-B1EE-3C6AE4A3AAF5}"/>
            </a:ext>
          </a:extLst>
        </xdr:cNvPr>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100964</xdr:rowOff>
    </xdr:to>
    <xdr:cxnSp macro="">
      <xdr:nvCxnSpPr>
        <xdr:cNvPr id="313" name="直線コネクタ 312">
          <a:extLst>
            <a:ext uri="{FF2B5EF4-FFF2-40B4-BE49-F238E27FC236}">
              <a16:creationId xmlns:a16="http://schemas.microsoft.com/office/drawing/2014/main" id="{A243DF6E-8BA0-4B63-887E-8CDC4A7847C2}"/>
            </a:ext>
          </a:extLst>
        </xdr:cNvPr>
        <xdr:cNvCxnSpPr/>
      </xdr:nvCxnSpPr>
      <xdr:spPr>
        <a:xfrm>
          <a:off x="2908300" y="1412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314" name="楕円 313">
          <a:extLst>
            <a:ext uri="{FF2B5EF4-FFF2-40B4-BE49-F238E27FC236}">
              <a16:creationId xmlns:a16="http://schemas.microsoft.com/office/drawing/2014/main" id="{E46EDE37-4789-4C9A-8E09-745A6FB7347B}"/>
            </a:ext>
          </a:extLst>
        </xdr:cNvPr>
        <xdr:cNvSpPr/>
      </xdr:nvSpPr>
      <xdr:spPr>
        <a:xfrm>
          <a:off x="1968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20955</xdr:rowOff>
    </xdr:from>
    <xdr:to>
      <xdr:col>15</xdr:col>
      <xdr:colOff>50800</xdr:colOff>
      <xdr:row>82</xdr:row>
      <xdr:rowOff>62864</xdr:rowOff>
    </xdr:to>
    <xdr:cxnSp macro="">
      <xdr:nvCxnSpPr>
        <xdr:cNvPr id="315" name="直線コネクタ 314">
          <a:extLst>
            <a:ext uri="{FF2B5EF4-FFF2-40B4-BE49-F238E27FC236}">
              <a16:creationId xmlns:a16="http://schemas.microsoft.com/office/drawing/2014/main" id="{188B04B5-6298-4061-8AE5-ED36093EE1C8}"/>
            </a:ext>
          </a:extLst>
        </xdr:cNvPr>
        <xdr:cNvCxnSpPr/>
      </xdr:nvCxnSpPr>
      <xdr:spPr>
        <a:xfrm>
          <a:off x="2019300" y="14079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6" name="楕円 315">
          <a:extLst>
            <a:ext uri="{FF2B5EF4-FFF2-40B4-BE49-F238E27FC236}">
              <a16:creationId xmlns:a16="http://schemas.microsoft.com/office/drawing/2014/main" id="{A263915C-F09F-4D1D-9C4F-2E4DD18A0C24}"/>
            </a:ext>
          </a:extLst>
        </xdr:cNvPr>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20955</xdr:rowOff>
    </xdr:to>
    <xdr:cxnSp macro="">
      <xdr:nvCxnSpPr>
        <xdr:cNvPr id="317" name="直線コネクタ 316">
          <a:extLst>
            <a:ext uri="{FF2B5EF4-FFF2-40B4-BE49-F238E27FC236}">
              <a16:creationId xmlns:a16="http://schemas.microsoft.com/office/drawing/2014/main" id="{35F180B6-37D2-4265-BB48-1954C1CDEBD2}"/>
            </a:ext>
          </a:extLst>
        </xdr:cNvPr>
        <xdr:cNvCxnSpPr/>
      </xdr:nvCxnSpPr>
      <xdr:spPr>
        <a:xfrm>
          <a:off x="1130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1F1636A3-8396-4539-A83C-CF72D32B51FB}"/>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BE97D3F9-1550-406E-9885-204746CC4CFB}"/>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EAB9F707-75CC-4B53-9922-C901C5AE145A}"/>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2C966864-CC51-41C5-9FEA-530931CF902A}"/>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142891</xdr:rowOff>
    </xdr:from>
    <xdr:ext cx="405111" cy="259045"/>
    <xdr:sp macro="" textlink="">
      <xdr:nvSpPr>
        <xdr:cNvPr id="322" name="n_1mainValue【公営住宅】&#10;有形固定資産減価償却率">
          <a:extLst>
            <a:ext uri="{FF2B5EF4-FFF2-40B4-BE49-F238E27FC236}">
              <a16:creationId xmlns:a16="http://schemas.microsoft.com/office/drawing/2014/main" id="{1628351C-DFDB-478C-8FEE-879A02F17701}"/>
            </a:ext>
          </a:extLst>
        </xdr:cNvPr>
        <xdr:cNvSpPr txBox="1"/>
      </xdr:nvSpPr>
      <xdr:spPr>
        <a:xfrm>
          <a:off x="3582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323" name="n_2mainValue【公営住宅】&#10;有形固定資産減価償却率">
          <a:extLst>
            <a:ext uri="{FF2B5EF4-FFF2-40B4-BE49-F238E27FC236}">
              <a16:creationId xmlns:a16="http://schemas.microsoft.com/office/drawing/2014/main" id="{D064181E-3587-4F50-9F33-B56251E73AA3}"/>
            </a:ext>
          </a:extLst>
        </xdr:cNvPr>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88282</xdr:rowOff>
    </xdr:from>
    <xdr:ext cx="405111" cy="259045"/>
    <xdr:sp macro="" textlink="">
      <xdr:nvSpPr>
        <xdr:cNvPr id="324" name="n_3mainValue【公営住宅】&#10;有形固定資産減価償却率">
          <a:extLst>
            <a:ext uri="{FF2B5EF4-FFF2-40B4-BE49-F238E27FC236}">
              <a16:creationId xmlns:a16="http://schemas.microsoft.com/office/drawing/2014/main" id="{86539771-C5AC-42BE-ABAB-6F25D50D5258}"/>
            </a:ext>
          </a:extLst>
        </xdr:cNvPr>
        <xdr:cNvSpPr txBox="1"/>
      </xdr:nvSpPr>
      <xdr:spPr>
        <a:xfrm>
          <a:off x="1816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325" name="n_4mainValue【公営住宅】&#10;有形固定資産減価償却率">
          <a:extLst>
            <a:ext uri="{FF2B5EF4-FFF2-40B4-BE49-F238E27FC236}">
              <a16:creationId xmlns:a16="http://schemas.microsoft.com/office/drawing/2014/main" id="{780902BD-6CF0-4AF6-80CF-5602178EE0BB}"/>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E8336ED-307E-41CA-8621-1C0A51B1D7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F55944AE-568E-40E4-B02D-8A79F3A516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E58C8713-5DAD-449F-AA63-68C2AD967F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C0422DDB-48C2-474F-97CE-B46CC6E96A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32BE10E3-10A9-4AFA-A175-91DC665FCA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C405814C-86D6-48FD-BB0F-A14F94D2FC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BF6A1E2C-7DCF-4479-809B-F2A412803E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6C9B9C9E-7DFF-426B-B810-2EFC0A720D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271D225F-DC7C-4CC9-B83A-C9110E7E51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CCD104B2-687E-42FA-B363-C036AE2566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45C4EF8E-5E54-4DA3-87F3-EB9BAC0B7D3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1728B661-7D31-4199-BB7C-2620E57DD5E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BFFF6713-EB1E-4C49-82EB-E1ED13F111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6742D7B4-AF51-47AE-83CD-F973E3564F5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B2C0A87D-5AB9-4D45-BCA1-861973FD02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290D3E60-F683-4285-933D-B62A2F821D0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958344FE-C1E6-484D-B6A5-82B9393A1F9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B2A2D662-C9A9-4838-B840-1A0FE1A8D56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2826AB1A-A9A6-475E-944A-52EC48A5F29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9BD105CA-A67F-456C-8FBF-F0DE9026B63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7C9CEF2F-BEC9-41DA-9A1B-74266CD9380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EB43335D-50E0-4B2C-B8D0-152284C8BCC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31B970E2-91B7-437D-9482-DE0DD6A9A7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2509AE98-888B-4EDF-BC43-BB2800BC52D1}"/>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2912C3F6-1C66-48C7-BA32-35E4BAEDBC7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6FE9029D-178E-41B5-BCE7-9E468A1D774E}"/>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30B735B5-56D1-42E7-B2B7-05F51F58DE65}"/>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50CED526-49D3-4F48-857D-A87C0D028F52}"/>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53AAA982-F5D7-4787-BD38-816D2F1BE885}"/>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6E3AC820-4EB7-40A6-8D84-53104E969F94}"/>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E958D36A-4520-484B-9A30-842F8B9EAE32}"/>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97A34A92-DDED-40D6-A2B2-8EB9590928BD}"/>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615E5F8A-5BC5-41D1-843C-447E20CFC5BF}"/>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9DD3979C-3ED3-4B43-B036-724C94780A37}"/>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5D0206E-6D4C-4CFB-9E88-5B9A63206A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A6C8347-CFCE-433F-9302-0F94E5C716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55258A6-F638-4A27-B703-7BA038C61B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DB2A2F3-1DB6-46D6-89EC-36C52E8852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8B75E66-B434-48BA-8B3E-69BAC87F707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159893</xdr:rowOff>
    </xdr:from>
    <xdr:to>
      <xdr:col>55</xdr:col>
      <xdr:colOff>50800</xdr:colOff>
      <xdr:row>84</xdr:row>
      <xdr:rowOff>90043</xdr:rowOff>
    </xdr:to>
    <xdr:sp macro="" textlink="">
      <xdr:nvSpPr>
        <xdr:cNvPr id="365" name="楕円 364">
          <a:extLst>
            <a:ext uri="{FF2B5EF4-FFF2-40B4-BE49-F238E27FC236}">
              <a16:creationId xmlns:a16="http://schemas.microsoft.com/office/drawing/2014/main" id="{AF04E189-AA6E-4A25-90A2-1FD89A9EEC66}"/>
            </a:ext>
          </a:extLst>
        </xdr:cNvPr>
        <xdr:cNvSpPr/>
      </xdr:nvSpPr>
      <xdr:spPr>
        <a:xfrm>
          <a:off x="104267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11320</xdr:rowOff>
    </xdr:from>
    <xdr:ext cx="469744" cy="259045"/>
    <xdr:sp macro="" textlink="">
      <xdr:nvSpPr>
        <xdr:cNvPr id="366" name="【公営住宅】&#10;一人当たり面積該当値テキスト">
          <a:extLst>
            <a:ext uri="{FF2B5EF4-FFF2-40B4-BE49-F238E27FC236}">
              <a16:creationId xmlns:a16="http://schemas.microsoft.com/office/drawing/2014/main" id="{D27150C6-F1BE-4065-A37C-09EB61888BCB}"/>
            </a:ext>
          </a:extLst>
        </xdr:cNvPr>
        <xdr:cNvSpPr txBox="1"/>
      </xdr:nvSpPr>
      <xdr:spPr>
        <a:xfrm>
          <a:off x="10515600" y="14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167512</xdr:rowOff>
    </xdr:from>
    <xdr:to>
      <xdr:col>50</xdr:col>
      <xdr:colOff>165100</xdr:colOff>
      <xdr:row>84</xdr:row>
      <xdr:rowOff>97662</xdr:rowOff>
    </xdr:to>
    <xdr:sp macro="" textlink="">
      <xdr:nvSpPr>
        <xdr:cNvPr id="367" name="楕円 366">
          <a:extLst>
            <a:ext uri="{FF2B5EF4-FFF2-40B4-BE49-F238E27FC236}">
              <a16:creationId xmlns:a16="http://schemas.microsoft.com/office/drawing/2014/main" id="{A85E28BC-E7C9-458B-90CA-CBCAE25611E2}"/>
            </a:ext>
          </a:extLst>
        </xdr:cNvPr>
        <xdr:cNvSpPr/>
      </xdr:nvSpPr>
      <xdr:spPr>
        <a:xfrm>
          <a:off x="9588500" y="143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39243</xdr:rowOff>
    </xdr:from>
    <xdr:to>
      <xdr:col>55</xdr:col>
      <xdr:colOff>0</xdr:colOff>
      <xdr:row>84</xdr:row>
      <xdr:rowOff>46862</xdr:rowOff>
    </xdr:to>
    <xdr:cxnSp macro="">
      <xdr:nvCxnSpPr>
        <xdr:cNvPr id="368" name="直線コネクタ 367">
          <a:extLst>
            <a:ext uri="{FF2B5EF4-FFF2-40B4-BE49-F238E27FC236}">
              <a16:creationId xmlns:a16="http://schemas.microsoft.com/office/drawing/2014/main" id="{205BAF45-ADC9-4B1F-B160-D6B4E61868D6}"/>
            </a:ext>
          </a:extLst>
        </xdr:cNvPr>
        <xdr:cNvCxnSpPr/>
      </xdr:nvCxnSpPr>
      <xdr:spPr>
        <a:xfrm flipV="1">
          <a:off x="9639300" y="14441043"/>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1778</xdr:rowOff>
    </xdr:from>
    <xdr:to>
      <xdr:col>46</xdr:col>
      <xdr:colOff>38100</xdr:colOff>
      <xdr:row>84</xdr:row>
      <xdr:rowOff>103378</xdr:rowOff>
    </xdr:to>
    <xdr:sp macro="" textlink="">
      <xdr:nvSpPr>
        <xdr:cNvPr id="369" name="楕円 368">
          <a:extLst>
            <a:ext uri="{FF2B5EF4-FFF2-40B4-BE49-F238E27FC236}">
              <a16:creationId xmlns:a16="http://schemas.microsoft.com/office/drawing/2014/main" id="{BF007DED-177B-4B29-B9D9-6AE4219A45DB}"/>
            </a:ext>
          </a:extLst>
        </xdr:cNvPr>
        <xdr:cNvSpPr/>
      </xdr:nvSpPr>
      <xdr:spPr>
        <a:xfrm>
          <a:off x="86995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46862</xdr:rowOff>
    </xdr:from>
    <xdr:to>
      <xdr:col>50</xdr:col>
      <xdr:colOff>114300</xdr:colOff>
      <xdr:row>84</xdr:row>
      <xdr:rowOff>52578</xdr:rowOff>
    </xdr:to>
    <xdr:cxnSp macro="">
      <xdr:nvCxnSpPr>
        <xdr:cNvPr id="370" name="直線コネクタ 369">
          <a:extLst>
            <a:ext uri="{FF2B5EF4-FFF2-40B4-BE49-F238E27FC236}">
              <a16:creationId xmlns:a16="http://schemas.microsoft.com/office/drawing/2014/main" id="{3FC29AC0-31C9-4BE8-A59D-40BB93587153}"/>
            </a:ext>
          </a:extLst>
        </xdr:cNvPr>
        <xdr:cNvCxnSpPr/>
      </xdr:nvCxnSpPr>
      <xdr:spPr>
        <a:xfrm flipV="1">
          <a:off x="8750300" y="1444866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10540</xdr:rowOff>
    </xdr:from>
    <xdr:to>
      <xdr:col>41</xdr:col>
      <xdr:colOff>101600</xdr:colOff>
      <xdr:row>84</xdr:row>
      <xdr:rowOff>112140</xdr:rowOff>
    </xdr:to>
    <xdr:sp macro="" textlink="">
      <xdr:nvSpPr>
        <xdr:cNvPr id="371" name="楕円 370">
          <a:extLst>
            <a:ext uri="{FF2B5EF4-FFF2-40B4-BE49-F238E27FC236}">
              <a16:creationId xmlns:a16="http://schemas.microsoft.com/office/drawing/2014/main" id="{D5FE925D-3027-4DBE-971F-4B4C38553B15}"/>
            </a:ext>
          </a:extLst>
        </xdr:cNvPr>
        <xdr:cNvSpPr/>
      </xdr:nvSpPr>
      <xdr:spPr>
        <a:xfrm>
          <a:off x="7810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52578</xdr:rowOff>
    </xdr:from>
    <xdr:to>
      <xdr:col>45</xdr:col>
      <xdr:colOff>177800</xdr:colOff>
      <xdr:row>84</xdr:row>
      <xdr:rowOff>61340</xdr:rowOff>
    </xdr:to>
    <xdr:cxnSp macro="">
      <xdr:nvCxnSpPr>
        <xdr:cNvPr id="372" name="直線コネクタ 371">
          <a:extLst>
            <a:ext uri="{FF2B5EF4-FFF2-40B4-BE49-F238E27FC236}">
              <a16:creationId xmlns:a16="http://schemas.microsoft.com/office/drawing/2014/main" id="{AEB7316B-EADE-4F4E-937F-B9751C96E8BF}"/>
            </a:ext>
          </a:extLst>
        </xdr:cNvPr>
        <xdr:cNvCxnSpPr/>
      </xdr:nvCxnSpPr>
      <xdr:spPr>
        <a:xfrm flipV="1">
          <a:off x="7861300" y="1445437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17780</xdr:rowOff>
    </xdr:from>
    <xdr:to>
      <xdr:col>36</xdr:col>
      <xdr:colOff>165100</xdr:colOff>
      <xdr:row>84</xdr:row>
      <xdr:rowOff>119380</xdr:rowOff>
    </xdr:to>
    <xdr:sp macro="" textlink="">
      <xdr:nvSpPr>
        <xdr:cNvPr id="373" name="楕円 372">
          <a:extLst>
            <a:ext uri="{FF2B5EF4-FFF2-40B4-BE49-F238E27FC236}">
              <a16:creationId xmlns:a16="http://schemas.microsoft.com/office/drawing/2014/main" id="{033048C4-3586-4446-A482-A7ADA59A90DC}"/>
            </a:ext>
          </a:extLst>
        </xdr:cNvPr>
        <xdr:cNvSpPr/>
      </xdr:nvSpPr>
      <xdr:spPr>
        <a:xfrm>
          <a:off x="6921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61340</xdr:rowOff>
    </xdr:from>
    <xdr:to>
      <xdr:col>41</xdr:col>
      <xdr:colOff>50800</xdr:colOff>
      <xdr:row>84</xdr:row>
      <xdr:rowOff>68580</xdr:rowOff>
    </xdr:to>
    <xdr:cxnSp macro="">
      <xdr:nvCxnSpPr>
        <xdr:cNvPr id="374" name="直線コネクタ 373">
          <a:extLst>
            <a:ext uri="{FF2B5EF4-FFF2-40B4-BE49-F238E27FC236}">
              <a16:creationId xmlns:a16="http://schemas.microsoft.com/office/drawing/2014/main" id="{9416042A-B5B3-4006-B520-DBED4DBB9AEA}"/>
            </a:ext>
          </a:extLst>
        </xdr:cNvPr>
        <xdr:cNvCxnSpPr/>
      </xdr:nvCxnSpPr>
      <xdr:spPr>
        <a:xfrm flipV="1">
          <a:off x="6972300" y="1446314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6991747A-ADCC-4DD9-904B-C9DB76E49B69}"/>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603D6B63-FF40-44D7-9F63-678DDB09F325}"/>
            </a:ext>
          </a:extLst>
        </xdr:cNvPr>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BDAAC99F-8AD1-43E9-BD89-6C0FD6E78329}"/>
            </a:ext>
          </a:extLst>
        </xdr:cNvPr>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C9065B6C-156A-4DB3-8CBD-C1F23BF7F63D}"/>
            </a:ext>
          </a:extLst>
        </xdr:cNvPr>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114189</xdr:rowOff>
    </xdr:from>
    <xdr:ext cx="469744" cy="259045"/>
    <xdr:sp macro="" textlink="">
      <xdr:nvSpPr>
        <xdr:cNvPr id="379" name="n_1mainValue【公営住宅】&#10;一人当たり面積">
          <a:extLst>
            <a:ext uri="{FF2B5EF4-FFF2-40B4-BE49-F238E27FC236}">
              <a16:creationId xmlns:a16="http://schemas.microsoft.com/office/drawing/2014/main" id="{79696555-C5B1-49EF-B75A-8500A6EADAE1}"/>
            </a:ext>
          </a:extLst>
        </xdr:cNvPr>
        <xdr:cNvSpPr txBox="1"/>
      </xdr:nvSpPr>
      <xdr:spPr>
        <a:xfrm>
          <a:off x="9391727" y="1417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119905</xdr:rowOff>
    </xdr:from>
    <xdr:ext cx="469744" cy="259045"/>
    <xdr:sp macro="" textlink="">
      <xdr:nvSpPr>
        <xdr:cNvPr id="380" name="n_2mainValue【公営住宅】&#10;一人当たり面積">
          <a:extLst>
            <a:ext uri="{FF2B5EF4-FFF2-40B4-BE49-F238E27FC236}">
              <a16:creationId xmlns:a16="http://schemas.microsoft.com/office/drawing/2014/main" id="{D49A9BD7-255C-4AE8-8C48-C623BECD3321}"/>
            </a:ext>
          </a:extLst>
        </xdr:cNvPr>
        <xdr:cNvSpPr txBox="1"/>
      </xdr:nvSpPr>
      <xdr:spPr>
        <a:xfrm>
          <a:off x="8515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128667</xdr:rowOff>
    </xdr:from>
    <xdr:ext cx="469744" cy="259045"/>
    <xdr:sp macro="" textlink="">
      <xdr:nvSpPr>
        <xdr:cNvPr id="381" name="n_3mainValue【公営住宅】&#10;一人当たり面積">
          <a:extLst>
            <a:ext uri="{FF2B5EF4-FFF2-40B4-BE49-F238E27FC236}">
              <a16:creationId xmlns:a16="http://schemas.microsoft.com/office/drawing/2014/main" id="{AA57F1CF-E4B5-4D70-B75C-9B7E99884D11}"/>
            </a:ext>
          </a:extLst>
        </xdr:cNvPr>
        <xdr:cNvSpPr txBox="1"/>
      </xdr:nvSpPr>
      <xdr:spPr>
        <a:xfrm>
          <a:off x="7626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135907</xdr:rowOff>
    </xdr:from>
    <xdr:ext cx="469744" cy="259045"/>
    <xdr:sp macro="" textlink="">
      <xdr:nvSpPr>
        <xdr:cNvPr id="382" name="n_4mainValue【公営住宅】&#10;一人当たり面積">
          <a:extLst>
            <a:ext uri="{FF2B5EF4-FFF2-40B4-BE49-F238E27FC236}">
              <a16:creationId xmlns:a16="http://schemas.microsoft.com/office/drawing/2014/main" id="{03F8429F-285F-4A92-B9F9-E8B370E33E30}"/>
            </a:ext>
          </a:extLst>
        </xdr:cNvPr>
        <xdr:cNvSpPr txBox="1"/>
      </xdr:nvSpPr>
      <xdr:spPr>
        <a:xfrm>
          <a:off x="6737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A0FEC03C-8968-4A3A-A9BB-792B4B9FEB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D235DDE-7290-47EB-9BB5-ABCB50E8D5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1B892960-5E79-44BE-A82F-047E93931C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B40AC6DA-3207-4904-B632-BF964D609E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7F6064A9-8907-4AE9-8AB3-F326DC7E97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F08A050D-9817-4473-AA42-4045DFAB77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93A8796C-23C7-491B-8076-5D747F2344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3B525D70-976D-4E3F-BEAB-6F9D3D3065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85918371-0C5C-466F-AA00-3F36435B1A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66E68959-34FB-4F29-92CB-65A02BC53E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3D444FCD-2A7F-4AB5-9D85-D75C988A76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527D1995-336E-4EDE-8DE2-9B47930674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84DB766F-E087-497E-87D9-2F81608287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BFBC017F-76FF-46A3-8FD9-C1F7318982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1CD2C475-7EE0-4CAD-8194-6B2A4622BD3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9C8B98DF-DE11-442E-9443-6B168F742F4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1C55C450-D691-4927-80D9-C20E970447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16C2597D-821B-4A5A-B086-F25A56D335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5B8035A0-BAFA-4080-A274-B3A6EDCFCA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1D1C57AB-806F-4378-A74A-C899195E97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32FF4D51-BCA5-491B-B0A0-F5F5EC4C14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6C3BB1A4-A2F7-443B-A29B-5F80311185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9C6EBCA1-5A7D-4453-B009-CC31B7E409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D09366FF-C6A4-43BC-8D15-BF4EF61C6E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E9127557-33FF-42E9-905A-AC81A183B0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B13A9437-F0E0-4A7D-BD7D-61CD655595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29E4AB4A-2715-45F6-8816-776A29CE53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C8BBAF0B-C0F3-4AA1-B73D-8F0A1FF01A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5374D749-8368-4743-962A-84D8BE6F7DF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9108AE2B-EBED-4EF9-8C0D-CB61E6DD13D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E50E36EE-9410-4D20-A84A-E051C87605D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B5AC9F37-03FA-4C66-AFBD-4D119BCE161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A24480FE-BF82-409C-8E59-5EF987B3396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D8BF89D5-CFD0-4392-BB20-BE50907ADB8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35A6758E-8BDD-4976-B0A5-5B6D7464CFC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298ACA85-B380-4C82-ACE5-B2DC003D9C7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8893A1F1-7C3E-4B59-91F4-766DAEB2060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1A8AA03-6B29-4273-9684-3B2D9C6644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FC369B02-2B7C-4B8D-9F3B-DCF392E11CA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943CC5B0-F27E-4A46-92E1-A0D40AF8C6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75B0B44F-A3E3-4296-9AC6-3715E003CA38}"/>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D0520AD7-AE91-4028-B86F-08C4EFC014C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DACAE9A5-E58A-42FE-84D1-FE326962ED2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321AA9A-A481-4AFF-968F-AB0C902E8559}"/>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E46DD460-5877-4189-8B7B-2E391B5D3A2E}"/>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9794F929-5F6C-49C6-8DC4-13EB0B6CABD6}"/>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5427BF04-944A-4735-8D2A-4C327950D251}"/>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FEA40A61-FEBA-4DC3-A6B6-72FAC883E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49F1E7EC-6EDD-4782-80A7-E9E76C441583}"/>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5BC40A7-5A50-4E36-8927-A0BE1938E243}"/>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765DEAA0-EBF2-4443-8391-973172A25F72}"/>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65125FD-972B-4BAA-8FA7-E42D150003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4622CE2-FB73-4E94-9B1E-EF4722694F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CBCD7E2-E374-4B62-890B-53CF10A62A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DCDBF98-F7CB-45DE-9492-D403E2C77E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791D7909-95FE-4B55-920F-6BBAA605FF5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55880</xdr:rowOff>
    </xdr:from>
    <xdr:to>
      <xdr:col>85</xdr:col>
      <xdr:colOff>177800</xdr:colOff>
      <xdr:row>40</xdr:row>
      <xdr:rowOff>157480</xdr:rowOff>
    </xdr:to>
    <xdr:sp macro="" textlink="">
      <xdr:nvSpPr>
        <xdr:cNvPr id="439" name="楕円 438">
          <a:extLst>
            <a:ext uri="{FF2B5EF4-FFF2-40B4-BE49-F238E27FC236}">
              <a16:creationId xmlns:a16="http://schemas.microsoft.com/office/drawing/2014/main" id="{ECCD62EA-B116-4040-87DC-6A7EC704C9C0}"/>
            </a:ext>
          </a:extLst>
        </xdr:cNvPr>
        <xdr:cNvSpPr/>
      </xdr:nvSpPr>
      <xdr:spPr>
        <a:xfrm>
          <a:off x="16268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34307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5ABFECB-E48C-47CE-8A77-9CBB948DD17E}"/>
            </a:ext>
          </a:extLst>
        </xdr:cNvPr>
        <xdr:cNvSpPr txBox="1"/>
      </xdr:nvSpPr>
      <xdr:spPr>
        <a:xfrm>
          <a:off x="163576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41" name="楕円 440">
          <a:extLst>
            <a:ext uri="{FF2B5EF4-FFF2-40B4-BE49-F238E27FC236}">
              <a16:creationId xmlns:a16="http://schemas.microsoft.com/office/drawing/2014/main" id="{2921EA01-F88C-4A24-879C-BFDC180AE008}"/>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106680</xdr:rowOff>
    </xdr:to>
    <xdr:cxnSp macro="">
      <xdr:nvCxnSpPr>
        <xdr:cNvPr id="442" name="直線コネクタ 441">
          <a:extLst>
            <a:ext uri="{FF2B5EF4-FFF2-40B4-BE49-F238E27FC236}">
              <a16:creationId xmlns:a16="http://schemas.microsoft.com/office/drawing/2014/main" id="{7B3F61D5-9E3E-46C5-AA55-96D07765ED29}"/>
            </a:ext>
          </a:extLst>
        </xdr:cNvPr>
        <xdr:cNvCxnSpPr/>
      </xdr:nvCxnSpPr>
      <xdr:spPr>
        <a:xfrm>
          <a:off x="15481300" y="6934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3" name="楕円 442">
          <a:extLst>
            <a:ext uri="{FF2B5EF4-FFF2-40B4-BE49-F238E27FC236}">
              <a16:creationId xmlns:a16="http://schemas.microsoft.com/office/drawing/2014/main" id="{07C38311-609D-4868-B83A-D23DB98E0453}"/>
            </a:ext>
          </a:extLst>
        </xdr:cNvPr>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76200</xdr:rowOff>
    </xdr:to>
    <xdr:cxnSp macro="">
      <xdr:nvCxnSpPr>
        <xdr:cNvPr id="444" name="直線コネクタ 443">
          <a:extLst>
            <a:ext uri="{FF2B5EF4-FFF2-40B4-BE49-F238E27FC236}">
              <a16:creationId xmlns:a16="http://schemas.microsoft.com/office/drawing/2014/main" id="{49A5F988-C04E-4D6F-945D-15F1A7AE6CA2}"/>
            </a:ext>
          </a:extLst>
        </xdr:cNvPr>
        <xdr:cNvCxnSpPr/>
      </xdr:nvCxnSpPr>
      <xdr:spPr>
        <a:xfrm>
          <a:off x="14592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445" name="楕円 444">
          <a:extLst>
            <a:ext uri="{FF2B5EF4-FFF2-40B4-BE49-F238E27FC236}">
              <a16:creationId xmlns:a16="http://schemas.microsoft.com/office/drawing/2014/main" id="{EF876814-96D4-46D4-8E55-3697FC2D6B20}"/>
            </a:ext>
          </a:extLst>
        </xdr:cNvPr>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40</xdr:row>
      <xdr:rowOff>41910</xdr:rowOff>
    </xdr:to>
    <xdr:cxnSp macro="">
      <xdr:nvCxnSpPr>
        <xdr:cNvPr id="446" name="直線コネクタ 445">
          <a:extLst>
            <a:ext uri="{FF2B5EF4-FFF2-40B4-BE49-F238E27FC236}">
              <a16:creationId xmlns:a16="http://schemas.microsoft.com/office/drawing/2014/main" id="{1B20C16F-6C6D-4369-855C-C26B70D36560}"/>
            </a:ext>
          </a:extLst>
        </xdr:cNvPr>
        <xdr:cNvCxnSpPr/>
      </xdr:nvCxnSpPr>
      <xdr:spPr>
        <a:xfrm>
          <a:off x="13703300" y="654558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447" name="楕円 446">
          <a:extLst>
            <a:ext uri="{FF2B5EF4-FFF2-40B4-BE49-F238E27FC236}">
              <a16:creationId xmlns:a16="http://schemas.microsoft.com/office/drawing/2014/main" id="{8CC4D86A-380D-4B31-81ED-9AF76190A711}"/>
            </a:ext>
          </a:extLst>
        </xdr:cNvPr>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38</xdr:row>
      <xdr:rowOff>30480</xdr:rowOff>
    </xdr:to>
    <xdr:cxnSp macro="">
      <xdr:nvCxnSpPr>
        <xdr:cNvPr id="448" name="直線コネクタ 447">
          <a:extLst>
            <a:ext uri="{FF2B5EF4-FFF2-40B4-BE49-F238E27FC236}">
              <a16:creationId xmlns:a16="http://schemas.microsoft.com/office/drawing/2014/main" id="{4387838C-A55B-4C93-B69F-51A7179B033E}"/>
            </a:ext>
          </a:extLst>
        </xdr:cNvPr>
        <xdr:cNvCxnSpPr/>
      </xdr:nvCxnSpPr>
      <xdr:spPr>
        <a:xfrm>
          <a:off x="12814300" y="6377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BFE74CF6-2F14-4D79-AA97-F7F4ECA006A1}"/>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F32A3462-3C7F-4108-B682-BD72F6565F9F}"/>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E39616A5-54AF-446E-801B-A9DC32EAC6CE}"/>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2451AE1C-850F-4E0E-98B8-995C8BE22C94}"/>
            </a:ext>
          </a:extLst>
        </xdr:cNvPr>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20C53911-36C5-4774-843C-132A2807293A}"/>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A23BFC7-E43B-4B76-A794-0A151DC85970}"/>
            </a:ext>
          </a:extLst>
        </xdr:cNvPr>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72407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8E75B485-DFF7-467D-A090-030007C72BCE}"/>
            </a:ext>
          </a:extLst>
        </xdr:cNvPr>
        <xdr:cNvSpPr txBox="1"/>
      </xdr:nvSpPr>
      <xdr:spPr>
        <a:xfrm>
          <a:off x="13500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39D423A4-6FFF-4309-A3F9-DF8CB8E629E4}"/>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FD87CE0-1315-4B94-A85F-599DF6420D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EE14E336-906A-4D25-8DE6-FBF937A55F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9C762FEF-990B-4EA4-AF55-C6CF43DB34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2BD0A5AA-ACC8-40BE-A07E-A826E5422B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E6519747-F246-41E6-A3A3-97DEFFD5C8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DAC081F6-F334-4FFC-9238-65CC1E0F0A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7B36A278-7ED5-481B-A70B-0F9333A2E3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F18E022E-4887-4999-982B-AAADFB1DBA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79EB473B-7A7B-4F47-B40C-8B90EB4151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C69698C-DAAC-43BD-BC77-3F9309494F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988C014-D94F-446A-940A-20826BE8BDF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B9E90379-83F5-4D4A-B084-413F1EB3499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63036C04-7749-4696-9D5D-05E0E577112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B75F7FFF-2120-48E0-9A1A-79034C5A061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BB325C98-8FF6-4581-AAF3-45F3B72E39D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488D80CB-F76B-4040-AA6E-0298886D579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1139BCBA-E73C-408B-9DF4-B49700091F9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D270C180-33F5-47A0-8625-63C617F2FAE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6CA77300-F01A-4260-80B8-CEB6B3A52CE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4C4FB3D8-5510-4441-965B-AAF3C39BA03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67448DAB-0E24-4DBA-964B-A64AAD51FC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F2E7E2C-2E81-46F5-8742-346C42AEDFF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6EC0C740-3949-4A9F-A351-8BB9F4D9C9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E0C479DD-579D-4B6F-ACB3-87B327976C9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1E6D3865-A104-408B-8A35-E68A5191DC15}"/>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4841C79F-DB20-49E7-8342-ABF9BD23707B}"/>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40A0F051-EB6A-41F0-B88C-386EC8759B06}"/>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D292CBCA-4E7C-4296-BA94-6CC0929E5EC7}"/>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369C9C4-3534-4497-9AA5-35037FE5A573}"/>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5B8FDD3A-2673-4DC7-B1B9-B0BB19B352B8}"/>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52B4BB6E-17D2-48FA-B26E-FB1C2505B34F}"/>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DDADC804-DD87-40C5-A374-78F3D6864693}"/>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1BE956DA-5A2D-469B-83C7-50C0EC6BBE1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FB325D55-D61D-4238-9FDF-9CDE7BDA0C55}"/>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AA341C6-039D-4BFD-BFAB-F629FDF8FA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E7B8DB6-2548-469A-B067-D7D518AE9D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8E7A8B20-0AFA-4B7D-B335-3B1D619EC3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2081643-7F0A-4CC1-93EC-4BE5D2EB26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B444526-806C-494F-BDE0-FA50727DEE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31115</xdr:rowOff>
    </xdr:from>
    <xdr:to>
      <xdr:col>116</xdr:col>
      <xdr:colOff>114300</xdr:colOff>
      <xdr:row>39</xdr:row>
      <xdr:rowOff>132715</xdr:rowOff>
    </xdr:to>
    <xdr:sp macro="" textlink="">
      <xdr:nvSpPr>
        <xdr:cNvPr id="496" name="楕円 495">
          <a:extLst>
            <a:ext uri="{FF2B5EF4-FFF2-40B4-BE49-F238E27FC236}">
              <a16:creationId xmlns:a16="http://schemas.microsoft.com/office/drawing/2014/main" id="{262E033D-C81C-4BD0-B3A1-CEE9A6B3F1A1}"/>
            </a:ext>
          </a:extLst>
        </xdr:cNvPr>
        <xdr:cNvSpPr/>
      </xdr:nvSpPr>
      <xdr:spPr>
        <a:xfrm>
          <a:off x="22110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53992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E09B5474-AC8F-48B1-9362-B87402802312}"/>
            </a:ext>
          </a:extLst>
        </xdr:cNvPr>
        <xdr:cNvSpPr txBox="1"/>
      </xdr:nvSpPr>
      <xdr:spPr>
        <a:xfrm>
          <a:off x="22199600" y="65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498" name="楕円 497">
          <a:extLst>
            <a:ext uri="{FF2B5EF4-FFF2-40B4-BE49-F238E27FC236}">
              <a16:creationId xmlns:a16="http://schemas.microsoft.com/office/drawing/2014/main" id="{905E9E6E-7527-4855-99A3-86EC35CD43E4}"/>
            </a:ext>
          </a:extLst>
        </xdr:cNvPr>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81915</xdr:rowOff>
    </xdr:from>
    <xdr:to>
      <xdr:col>116</xdr:col>
      <xdr:colOff>63500</xdr:colOff>
      <xdr:row>39</xdr:row>
      <xdr:rowOff>91440</xdr:rowOff>
    </xdr:to>
    <xdr:cxnSp macro="">
      <xdr:nvCxnSpPr>
        <xdr:cNvPr id="499" name="直線コネクタ 498">
          <a:extLst>
            <a:ext uri="{FF2B5EF4-FFF2-40B4-BE49-F238E27FC236}">
              <a16:creationId xmlns:a16="http://schemas.microsoft.com/office/drawing/2014/main" id="{47C770A7-4AD8-4784-A088-199F8DB86745}"/>
            </a:ext>
          </a:extLst>
        </xdr:cNvPr>
        <xdr:cNvCxnSpPr/>
      </xdr:nvCxnSpPr>
      <xdr:spPr>
        <a:xfrm flipV="1">
          <a:off x="21323300" y="67684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500" name="楕円 499">
          <a:extLst>
            <a:ext uri="{FF2B5EF4-FFF2-40B4-BE49-F238E27FC236}">
              <a16:creationId xmlns:a16="http://schemas.microsoft.com/office/drawing/2014/main" id="{A66446CD-6040-493E-BAB5-9AC766633515}"/>
            </a:ext>
          </a:extLst>
        </xdr:cNvPr>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95250</xdr:rowOff>
    </xdr:to>
    <xdr:cxnSp macro="">
      <xdr:nvCxnSpPr>
        <xdr:cNvPr id="501" name="直線コネクタ 500">
          <a:extLst>
            <a:ext uri="{FF2B5EF4-FFF2-40B4-BE49-F238E27FC236}">
              <a16:creationId xmlns:a16="http://schemas.microsoft.com/office/drawing/2014/main" id="{07CA2E05-CF11-4E69-894E-D17E623CD88C}"/>
            </a:ext>
          </a:extLst>
        </xdr:cNvPr>
        <xdr:cNvCxnSpPr/>
      </xdr:nvCxnSpPr>
      <xdr:spPr>
        <a:xfrm flipV="1">
          <a:off x="20434300" y="677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133985</xdr:rowOff>
    </xdr:from>
    <xdr:to>
      <xdr:col>102</xdr:col>
      <xdr:colOff>165100</xdr:colOff>
      <xdr:row>38</xdr:row>
      <xdr:rowOff>64135</xdr:rowOff>
    </xdr:to>
    <xdr:sp macro="" textlink="">
      <xdr:nvSpPr>
        <xdr:cNvPr id="502" name="楕円 501">
          <a:extLst>
            <a:ext uri="{FF2B5EF4-FFF2-40B4-BE49-F238E27FC236}">
              <a16:creationId xmlns:a16="http://schemas.microsoft.com/office/drawing/2014/main" id="{032E6D5B-F7DA-406E-8D0A-92E6D363AEBF}"/>
            </a:ext>
          </a:extLst>
        </xdr:cNvPr>
        <xdr:cNvSpPr/>
      </xdr:nvSpPr>
      <xdr:spPr>
        <a:xfrm>
          <a:off x="19494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xdr:rowOff>
    </xdr:from>
    <xdr:to>
      <xdr:col>107</xdr:col>
      <xdr:colOff>50800</xdr:colOff>
      <xdr:row>39</xdr:row>
      <xdr:rowOff>95250</xdr:rowOff>
    </xdr:to>
    <xdr:cxnSp macro="">
      <xdr:nvCxnSpPr>
        <xdr:cNvPr id="503" name="直線コネクタ 502">
          <a:extLst>
            <a:ext uri="{FF2B5EF4-FFF2-40B4-BE49-F238E27FC236}">
              <a16:creationId xmlns:a16="http://schemas.microsoft.com/office/drawing/2014/main" id="{71F4FE8F-8800-4508-9C4A-1E105051D37E}"/>
            </a:ext>
          </a:extLst>
        </xdr:cNvPr>
        <xdr:cNvCxnSpPr/>
      </xdr:nvCxnSpPr>
      <xdr:spPr>
        <a:xfrm>
          <a:off x="19545300" y="652843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147320</xdr:rowOff>
    </xdr:from>
    <xdr:to>
      <xdr:col>98</xdr:col>
      <xdr:colOff>38100</xdr:colOff>
      <xdr:row>38</xdr:row>
      <xdr:rowOff>77470</xdr:rowOff>
    </xdr:to>
    <xdr:sp macro="" textlink="">
      <xdr:nvSpPr>
        <xdr:cNvPr id="504" name="楕円 503">
          <a:extLst>
            <a:ext uri="{FF2B5EF4-FFF2-40B4-BE49-F238E27FC236}">
              <a16:creationId xmlns:a16="http://schemas.microsoft.com/office/drawing/2014/main" id="{0E7310CA-C152-4179-BE11-CBF144065860}"/>
            </a:ext>
          </a:extLst>
        </xdr:cNvPr>
        <xdr:cNvSpPr/>
      </xdr:nvSpPr>
      <xdr:spPr>
        <a:xfrm>
          <a:off x="18605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13335</xdr:rowOff>
    </xdr:from>
    <xdr:to>
      <xdr:col>102</xdr:col>
      <xdr:colOff>114300</xdr:colOff>
      <xdr:row>38</xdr:row>
      <xdr:rowOff>26670</xdr:rowOff>
    </xdr:to>
    <xdr:cxnSp macro="">
      <xdr:nvCxnSpPr>
        <xdr:cNvPr id="505" name="直線コネクタ 504">
          <a:extLst>
            <a:ext uri="{FF2B5EF4-FFF2-40B4-BE49-F238E27FC236}">
              <a16:creationId xmlns:a16="http://schemas.microsoft.com/office/drawing/2014/main" id="{B6040ED8-991C-4078-952F-26BFBF29ED17}"/>
            </a:ext>
          </a:extLst>
        </xdr:cNvPr>
        <xdr:cNvCxnSpPr/>
      </xdr:nvCxnSpPr>
      <xdr:spPr>
        <a:xfrm flipV="1">
          <a:off x="18656300" y="6528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A7B3EAAA-9313-4CDF-ABB4-DA881D795BC8}"/>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89AA6DFF-CBF5-4C43-83FF-C734B749B37E}"/>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7B0E6375-8CDD-4AE2-8D0F-93D3AD0D27EC}"/>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7F85B379-9DA5-4E7E-9C78-FB63C97560FA}"/>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158767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5B48F9DC-6626-48ED-96E6-A99C7336963F}"/>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6F463D5F-1A5A-46E6-A026-00D0951AB921}"/>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80662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CDD71B04-04C0-4CDA-B47A-11AF7AA60E79}"/>
            </a:ext>
          </a:extLst>
        </xdr:cNvPr>
        <xdr:cNvSpPr txBox="1"/>
      </xdr:nvSpPr>
      <xdr:spPr>
        <a:xfrm>
          <a:off x="193104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93997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8B091795-3296-44D0-9E0C-888EA42B66B3}"/>
            </a:ext>
          </a:extLst>
        </xdr:cNvPr>
        <xdr:cNvSpPr txBox="1"/>
      </xdr:nvSpPr>
      <xdr:spPr>
        <a:xfrm>
          <a:off x="18421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2FF9F7B-9649-4C46-A643-F33047179B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FAD69D02-8597-4733-990A-8D811D5A6F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DD44D444-EFC0-4010-98FE-8174E80A71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675FC9C6-8877-445F-85DE-6A3058A5A53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659BFB19-662D-4C96-ABC7-F7C2491F4F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8119BB58-5AF2-43EF-8A94-79D214AE40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E05E544A-DF81-4FA2-96DD-D574E8D91D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E3D5692F-3CA1-432C-8613-039B5F8FC9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851383C-DF31-4E0E-83D9-9D94B97251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B1B2317-DFE0-40AC-A0A9-FAC6AD9541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4D44D81-CFE6-4EB5-AE72-7C1F029E7F6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2EAF56DE-3C90-4FC3-BB10-AC1789F38A2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FA132A-0F5E-4323-99CD-46436EDEBE1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71C6D85F-C6DB-421C-BD3A-13E6A1252EE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CE0B2B57-10B9-4073-9072-617F713478F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922B3DB0-A23F-4177-BED0-9974FADC7F2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9B65408-0031-484D-A81C-7B3461CDA6D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9F8C3E9E-6E89-483F-A8FF-DF1FE8005D7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A049813D-5804-46F4-A986-0A60E99F5F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9605BA37-9083-4778-AEBF-8FCE9FD1A2F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457CEB9-3E83-458A-917A-6F11FA78318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CEAD19C-BDF1-460B-80B1-D91B622B02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86C49F5F-D034-4DE5-9FB3-D74B8E9D9D9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8F9CB23A-FB1E-4444-B4C2-859A65FE280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7C8121F5-D912-4518-9EDF-DA9A3E7315E5}"/>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D908DBCB-0931-4254-81D7-2DD1DF8CD682}"/>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7CD4E63B-A3AF-4CC8-9B83-F8582EE62373}"/>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6C4679B5-0DDC-4C05-9457-161C0A82F5AD}"/>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D6881BB8-3E41-4ED0-9FA0-34A1D3D9A4DC}"/>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7BBAEA57-6D7B-4ADB-B9A1-A9FABD72333D}"/>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126DE333-A87A-40DE-9F7D-CCA9F2E9318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56AC6C77-84AC-46A9-8A89-94BF7FC6C4D4}"/>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4F54A05-D6F8-4546-BB35-305C3A6C1CBF}"/>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7677A908-CC30-492E-80C8-4C4AE65E8159}"/>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376182E8-A24B-406C-8E17-0110E2EFD329}"/>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DB84F02-09E1-4268-8E94-ADC23184ED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0720C0A-557B-4FAD-B3D3-B5FBD95242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1DECE11-75EA-435F-BC19-E226185096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25C8C84-7DFD-4D50-8E3B-22C80F7BB4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F56E179-CA87-4EE9-8D65-8A0C573106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54" name="楕円 553">
          <a:extLst>
            <a:ext uri="{FF2B5EF4-FFF2-40B4-BE49-F238E27FC236}">
              <a16:creationId xmlns:a16="http://schemas.microsoft.com/office/drawing/2014/main" id="{7F974BEA-D04A-4686-98D4-FFAFAA420226}"/>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141622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AC19A092-D70B-4886-96DA-05E762EE170E}"/>
            </a:ext>
          </a:extLst>
        </xdr:cNvPr>
        <xdr:cNvSpPr txBox="1"/>
      </xdr:nvSpPr>
      <xdr:spPr>
        <a:xfrm>
          <a:off x="16357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56" name="楕円 555">
          <a:extLst>
            <a:ext uri="{FF2B5EF4-FFF2-40B4-BE49-F238E27FC236}">
              <a16:creationId xmlns:a16="http://schemas.microsoft.com/office/drawing/2014/main" id="{1E0ACC2E-4FE2-403E-BBA4-025F577F9E62}"/>
            </a:ext>
          </a:extLst>
        </xdr:cNvPr>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59</xdr:row>
      <xdr:rowOff>169545</xdr:rowOff>
    </xdr:to>
    <xdr:cxnSp macro="">
      <xdr:nvCxnSpPr>
        <xdr:cNvPr id="557" name="直線コネクタ 556">
          <a:extLst>
            <a:ext uri="{FF2B5EF4-FFF2-40B4-BE49-F238E27FC236}">
              <a16:creationId xmlns:a16="http://schemas.microsoft.com/office/drawing/2014/main" id="{4A5E418C-CA34-4310-AF6B-53F89CB3244A}"/>
            </a:ext>
          </a:extLst>
        </xdr:cNvPr>
        <xdr:cNvCxnSpPr/>
      </xdr:nvCxnSpPr>
      <xdr:spPr>
        <a:xfrm>
          <a:off x="15481300" y="10246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558" name="楕円 557">
          <a:extLst>
            <a:ext uri="{FF2B5EF4-FFF2-40B4-BE49-F238E27FC236}">
              <a16:creationId xmlns:a16="http://schemas.microsoft.com/office/drawing/2014/main" id="{E51FA388-765E-4702-8A1C-11E1F248E338}"/>
            </a:ext>
          </a:extLst>
        </xdr:cNvPr>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131445</xdr:rowOff>
    </xdr:to>
    <xdr:cxnSp macro="">
      <xdr:nvCxnSpPr>
        <xdr:cNvPr id="559" name="直線コネクタ 558">
          <a:extLst>
            <a:ext uri="{FF2B5EF4-FFF2-40B4-BE49-F238E27FC236}">
              <a16:creationId xmlns:a16="http://schemas.microsoft.com/office/drawing/2014/main" id="{4126BB0D-E48D-4334-AFFE-A52E99DAB39B}"/>
            </a:ext>
          </a:extLst>
        </xdr:cNvPr>
        <xdr:cNvCxnSpPr/>
      </xdr:nvCxnSpPr>
      <xdr:spPr>
        <a:xfrm>
          <a:off x="14592300" y="10212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60" name="楕円 559">
          <a:extLst>
            <a:ext uri="{FF2B5EF4-FFF2-40B4-BE49-F238E27FC236}">
              <a16:creationId xmlns:a16="http://schemas.microsoft.com/office/drawing/2014/main" id="{1F443835-3AD0-4FD8-A975-286B76C4A379}"/>
            </a:ext>
          </a:extLst>
        </xdr:cNvPr>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97155</xdr:rowOff>
    </xdr:to>
    <xdr:cxnSp macro="">
      <xdr:nvCxnSpPr>
        <xdr:cNvPr id="561" name="直線コネクタ 560">
          <a:extLst>
            <a:ext uri="{FF2B5EF4-FFF2-40B4-BE49-F238E27FC236}">
              <a16:creationId xmlns:a16="http://schemas.microsoft.com/office/drawing/2014/main" id="{656C68C2-2F4A-42B7-A9FA-C2116B4D05E4}"/>
            </a:ext>
          </a:extLst>
        </xdr:cNvPr>
        <xdr:cNvCxnSpPr/>
      </xdr:nvCxnSpPr>
      <xdr:spPr>
        <a:xfrm>
          <a:off x="13703300" y="1019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158750</xdr:rowOff>
    </xdr:from>
    <xdr:to>
      <xdr:col>67</xdr:col>
      <xdr:colOff>101600</xdr:colOff>
      <xdr:row>59</xdr:row>
      <xdr:rowOff>88900</xdr:rowOff>
    </xdr:to>
    <xdr:sp macro="" textlink="">
      <xdr:nvSpPr>
        <xdr:cNvPr id="562" name="楕円 561">
          <a:extLst>
            <a:ext uri="{FF2B5EF4-FFF2-40B4-BE49-F238E27FC236}">
              <a16:creationId xmlns:a16="http://schemas.microsoft.com/office/drawing/2014/main" id="{CF52F8A1-2612-4D53-96D1-AE08DBAE61C3}"/>
            </a:ext>
          </a:extLst>
        </xdr:cNvPr>
        <xdr:cNvSpPr/>
      </xdr:nvSpPr>
      <xdr:spPr>
        <a:xfrm>
          <a:off x="1276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59</xdr:row>
      <xdr:rowOff>76200</xdr:rowOff>
    </xdr:to>
    <xdr:cxnSp macro="">
      <xdr:nvCxnSpPr>
        <xdr:cNvPr id="563" name="直線コネクタ 562">
          <a:extLst>
            <a:ext uri="{FF2B5EF4-FFF2-40B4-BE49-F238E27FC236}">
              <a16:creationId xmlns:a16="http://schemas.microsoft.com/office/drawing/2014/main" id="{D9D467C8-75F6-4EC8-8669-B2FC2C86D612}"/>
            </a:ext>
          </a:extLst>
        </xdr:cNvPr>
        <xdr:cNvCxnSpPr/>
      </xdr:nvCxnSpPr>
      <xdr:spPr>
        <a:xfrm>
          <a:off x="12814300" y="1015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8FB0E73F-D007-458D-9C20-F8AC0FA98C71}"/>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E51855AC-1A06-4131-8307-1825A2D11B48}"/>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a:extLst>
            <a:ext uri="{FF2B5EF4-FFF2-40B4-BE49-F238E27FC236}">
              <a16:creationId xmlns:a16="http://schemas.microsoft.com/office/drawing/2014/main" id="{F1301ED4-CB59-4E26-9D8D-11DD3E5FE77E}"/>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a:extLst>
            <a:ext uri="{FF2B5EF4-FFF2-40B4-BE49-F238E27FC236}">
              <a16:creationId xmlns:a16="http://schemas.microsoft.com/office/drawing/2014/main" id="{80F6EE98-6C72-4D9A-9961-935A2B282B8D}"/>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68" name="n_1mainValue【学校施設】&#10;有形固定資産減価償却率">
          <a:extLst>
            <a:ext uri="{FF2B5EF4-FFF2-40B4-BE49-F238E27FC236}">
              <a16:creationId xmlns:a16="http://schemas.microsoft.com/office/drawing/2014/main" id="{8D6767F2-8DBE-478A-BD25-948305A82822}"/>
            </a:ext>
          </a:extLst>
        </xdr:cNvPr>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569" name="n_2mainValue【学校施設】&#10;有形固定資産減価償却率">
          <a:extLst>
            <a:ext uri="{FF2B5EF4-FFF2-40B4-BE49-F238E27FC236}">
              <a16:creationId xmlns:a16="http://schemas.microsoft.com/office/drawing/2014/main" id="{ECACD979-5AE8-49E4-99F2-1037804A1078}"/>
            </a:ext>
          </a:extLst>
        </xdr:cNvPr>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570" name="n_3mainValue【学校施設】&#10;有形固定資産減価償却率">
          <a:extLst>
            <a:ext uri="{FF2B5EF4-FFF2-40B4-BE49-F238E27FC236}">
              <a16:creationId xmlns:a16="http://schemas.microsoft.com/office/drawing/2014/main" id="{97ABEC4C-1781-4214-9D2E-291B8D3EEF46}"/>
            </a:ext>
          </a:extLst>
        </xdr:cNvPr>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71" name="n_4mainValue【学校施設】&#10;有形固定資産減価償却率">
          <a:extLst>
            <a:ext uri="{FF2B5EF4-FFF2-40B4-BE49-F238E27FC236}">
              <a16:creationId xmlns:a16="http://schemas.microsoft.com/office/drawing/2014/main" id="{82570E16-D2F4-4786-AEEE-A9C8EE9F26C4}"/>
            </a:ext>
          </a:extLst>
        </xdr:cNvPr>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D90818E-320A-438F-ABA4-A2863EC36B3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EB141EF7-DF30-4EDD-9BC6-60F0EFBBFE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D480921D-CB00-496C-8A56-9035A4E504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50F88E04-7197-481F-B6F9-369A8434DA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75631BC7-81FD-43CA-9BEA-954DF96228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63085EC5-C4D9-4116-B7CE-BD914B4C3C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D8389B7A-1F6B-42D0-8DBA-26AB952E2C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A17AB3F-7B2D-4F55-BFC8-5A313DED149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45C4F37B-DEC6-43C9-BEF5-B969AA6348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7DC41951-22D6-45E4-A193-3C07E9E84F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522A8789-B380-4180-B06B-38C33261F8C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7900D5C0-DC20-4D85-AED9-BB62D687EB4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27C1A119-AA0D-491A-AE87-AC290A2509A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95F9482C-D2A4-427E-BBD1-378613021A6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E2603EEC-D2C0-4EAC-ABDF-A590819174E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704FA19A-7EB9-4099-927D-D9B10518B28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8265EB9-FA27-4012-A86D-E688637BB93F}"/>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83C3D3C2-E72D-4365-A265-EACF4CE605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15E2F801-D342-46DA-87B5-A3699C34CD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6D526F5C-AE61-40BB-9CC5-E678CCA32E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F2712543-00D0-4A82-8FDB-E5FC62C31A3C}"/>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77FE0E93-CA76-4947-A8BB-A72A88B5FB56}"/>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33325E3E-BCD8-4BAD-B589-8A0169F6354B}"/>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6D63356D-68D4-4C08-B717-92F8EA612073}"/>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B1ED7787-173D-4E9E-A6B7-16CD173FF94D}"/>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58771E61-192C-4607-A404-441EDC127B3C}"/>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991DA7B-5807-42B3-8C84-9B1E39D56E47}"/>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8B992F19-2DFE-4364-9D2F-E75E7327CACE}"/>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2F1DAFEF-D513-485A-A64E-1AAE8E244E12}"/>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14045DD3-850C-4AE3-BE5F-9F3D4C31C3E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8CE1FC2F-8584-4655-B886-6933F0D089BF}"/>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FBFD7D6-A9DD-40A7-B3FF-0E24D6CFE5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EAC8729-1CD2-42E4-9785-E3558B23C7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09F4F0E-CDD3-40DD-BC57-B8B2DD5CAC9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BAE974C-D8BA-4153-B325-78C42023D3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168AAC6-CA95-402C-8E28-84D2BE5416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122365</xdr:rowOff>
    </xdr:from>
    <xdr:to>
      <xdr:col>116</xdr:col>
      <xdr:colOff>114300</xdr:colOff>
      <xdr:row>60</xdr:row>
      <xdr:rowOff>52515</xdr:rowOff>
    </xdr:to>
    <xdr:sp macro="" textlink="">
      <xdr:nvSpPr>
        <xdr:cNvPr id="608" name="楕円 607">
          <a:extLst>
            <a:ext uri="{FF2B5EF4-FFF2-40B4-BE49-F238E27FC236}">
              <a16:creationId xmlns:a16="http://schemas.microsoft.com/office/drawing/2014/main" id="{18140EDC-FE52-4F5E-9076-336265A7C829}"/>
            </a:ext>
          </a:extLst>
        </xdr:cNvPr>
        <xdr:cNvSpPr/>
      </xdr:nvSpPr>
      <xdr:spPr>
        <a:xfrm>
          <a:off x="22110700" y="102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100792</xdr:rowOff>
    </xdr:from>
    <xdr:ext cx="469744" cy="259045"/>
    <xdr:sp macro="" textlink="">
      <xdr:nvSpPr>
        <xdr:cNvPr id="609" name="【学校施設】&#10;一人当たり面積該当値テキスト">
          <a:extLst>
            <a:ext uri="{FF2B5EF4-FFF2-40B4-BE49-F238E27FC236}">
              <a16:creationId xmlns:a16="http://schemas.microsoft.com/office/drawing/2014/main" id="{7ADBD744-48C0-4E3A-9F35-56F8D3F8D5D1}"/>
            </a:ext>
          </a:extLst>
        </xdr:cNvPr>
        <xdr:cNvSpPr txBox="1"/>
      </xdr:nvSpPr>
      <xdr:spPr>
        <a:xfrm>
          <a:off x="22199600" y="102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610" name="楕円 609">
          <a:extLst>
            <a:ext uri="{FF2B5EF4-FFF2-40B4-BE49-F238E27FC236}">
              <a16:creationId xmlns:a16="http://schemas.microsoft.com/office/drawing/2014/main" id="{C645EB7F-6A65-4430-987F-337BE1F72B2B}"/>
            </a:ext>
          </a:extLst>
        </xdr:cNvPr>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1715</xdr:rowOff>
    </xdr:from>
    <xdr:to>
      <xdr:col>116</xdr:col>
      <xdr:colOff>63500</xdr:colOff>
      <xdr:row>60</xdr:row>
      <xdr:rowOff>22860</xdr:rowOff>
    </xdr:to>
    <xdr:cxnSp macro="">
      <xdr:nvCxnSpPr>
        <xdr:cNvPr id="611" name="直線コネクタ 610">
          <a:extLst>
            <a:ext uri="{FF2B5EF4-FFF2-40B4-BE49-F238E27FC236}">
              <a16:creationId xmlns:a16="http://schemas.microsoft.com/office/drawing/2014/main" id="{F89A814B-5F64-4023-9E43-9D3EF4DF5EA0}"/>
            </a:ext>
          </a:extLst>
        </xdr:cNvPr>
        <xdr:cNvCxnSpPr/>
      </xdr:nvCxnSpPr>
      <xdr:spPr>
        <a:xfrm flipV="1">
          <a:off x="21323300" y="10288715"/>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156655</xdr:rowOff>
    </xdr:from>
    <xdr:to>
      <xdr:col>107</xdr:col>
      <xdr:colOff>101600</xdr:colOff>
      <xdr:row>60</xdr:row>
      <xdr:rowOff>86805</xdr:rowOff>
    </xdr:to>
    <xdr:sp macro="" textlink="">
      <xdr:nvSpPr>
        <xdr:cNvPr id="612" name="楕円 611">
          <a:extLst>
            <a:ext uri="{FF2B5EF4-FFF2-40B4-BE49-F238E27FC236}">
              <a16:creationId xmlns:a16="http://schemas.microsoft.com/office/drawing/2014/main" id="{CB2635B6-5B0E-4AA4-BA5C-440F1304231A}"/>
            </a:ext>
          </a:extLst>
        </xdr:cNvPr>
        <xdr:cNvSpPr/>
      </xdr:nvSpPr>
      <xdr:spPr>
        <a:xfrm>
          <a:off x="20383500" y="102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36005</xdr:rowOff>
    </xdr:to>
    <xdr:cxnSp macro="">
      <xdr:nvCxnSpPr>
        <xdr:cNvPr id="613" name="直線コネクタ 612">
          <a:extLst>
            <a:ext uri="{FF2B5EF4-FFF2-40B4-BE49-F238E27FC236}">
              <a16:creationId xmlns:a16="http://schemas.microsoft.com/office/drawing/2014/main" id="{1D263B36-6E35-402F-857F-B5E117B54461}"/>
            </a:ext>
          </a:extLst>
        </xdr:cNvPr>
        <xdr:cNvCxnSpPr/>
      </xdr:nvCxnSpPr>
      <xdr:spPr>
        <a:xfrm flipV="1">
          <a:off x="20434300" y="1030986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9207</xdr:rowOff>
    </xdr:from>
    <xdr:to>
      <xdr:col>102</xdr:col>
      <xdr:colOff>165100</xdr:colOff>
      <xdr:row>60</xdr:row>
      <xdr:rowOff>110807</xdr:rowOff>
    </xdr:to>
    <xdr:sp macro="" textlink="">
      <xdr:nvSpPr>
        <xdr:cNvPr id="614" name="楕円 613">
          <a:extLst>
            <a:ext uri="{FF2B5EF4-FFF2-40B4-BE49-F238E27FC236}">
              <a16:creationId xmlns:a16="http://schemas.microsoft.com/office/drawing/2014/main" id="{B43577CC-F83B-424D-B35D-C6CE1E1FA889}"/>
            </a:ext>
          </a:extLst>
        </xdr:cNvPr>
        <xdr:cNvSpPr/>
      </xdr:nvSpPr>
      <xdr:spPr>
        <a:xfrm>
          <a:off x="19494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36005</xdr:rowOff>
    </xdr:from>
    <xdr:to>
      <xdr:col>107</xdr:col>
      <xdr:colOff>50800</xdr:colOff>
      <xdr:row>60</xdr:row>
      <xdr:rowOff>60007</xdr:rowOff>
    </xdr:to>
    <xdr:cxnSp macro="">
      <xdr:nvCxnSpPr>
        <xdr:cNvPr id="615" name="直線コネクタ 614">
          <a:extLst>
            <a:ext uri="{FF2B5EF4-FFF2-40B4-BE49-F238E27FC236}">
              <a16:creationId xmlns:a16="http://schemas.microsoft.com/office/drawing/2014/main" id="{40EF2257-245D-4798-BD2D-5A18871CF56F}"/>
            </a:ext>
          </a:extLst>
        </xdr:cNvPr>
        <xdr:cNvCxnSpPr/>
      </xdr:nvCxnSpPr>
      <xdr:spPr>
        <a:xfrm flipV="1">
          <a:off x="19545300" y="10323005"/>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xdr:rowOff>
    </xdr:from>
    <xdr:to>
      <xdr:col>98</xdr:col>
      <xdr:colOff>38100</xdr:colOff>
      <xdr:row>60</xdr:row>
      <xdr:rowOff>102806</xdr:rowOff>
    </xdr:to>
    <xdr:sp macro="" textlink="">
      <xdr:nvSpPr>
        <xdr:cNvPr id="616" name="楕円 615">
          <a:extLst>
            <a:ext uri="{FF2B5EF4-FFF2-40B4-BE49-F238E27FC236}">
              <a16:creationId xmlns:a16="http://schemas.microsoft.com/office/drawing/2014/main" id="{1DA2E120-711C-4E91-BE7B-CAF3EEC63114}"/>
            </a:ext>
          </a:extLst>
        </xdr:cNvPr>
        <xdr:cNvSpPr/>
      </xdr:nvSpPr>
      <xdr:spPr>
        <a:xfrm>
          <a:off x="18605500" y="102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52006</xdr:rowOff>
    </xdr:from>
    <xdr:to>
      <xdr:col>102</xdr:col>
      <xdr:colOff>114300</xdr:colOff>
      <xdr:row>60</xdr:row>
      <xdr:rowOff>60007</xdr:rowOff>
    </xdr:to>
    <xdr:cxnSp macro="">
      <xdr:nvCxnSpPr>
        <xdr:cNvPr id="617" name="直線コネクタ 616">
          <a:extLst>
            <a:ext uri="{FF2B5EF4-FFF2-40B4-BE49-F238E27FC236}">
              <a16:creationId xmlns:a16="http://schemas.microsoft.com/office/drawing/2014/main" id="{FF9AC4ED-467D-491B-8D71-66A364799B99}"/>
            </a:ext>
          </a:extLst>
        </xdr:cNvPr>
        <xdr:cNvCxnSpPr/>
      </xdr:nvCxnSpPr>
      <xdr:spPr>
        <a:xfrm>
          <a:off x="18656300" y="1033900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BAC76453-0BEF-4580-A56C-EE40765694CE}"/>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F6E2B0D3-2F30-496F-BFB3-EE76448CA72D}"/>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a:extLst>
            <a:ext uri="{FF2B5EF4-FFF2-40B4-BE49-F238E27FC236}">
              <a16:creationId xmlns:a16="http://schemas.microsoft.com/office/drawing/2014/main" id="{61A19E90-13BC-4CB0-A4C9-21F8444B9805}"/>
            </a:ext>
          </a:extLst>
        </xdr:cNvPr>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3A506F8D-836E-43B5-A544-73E73D143A01}"/>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622" name="n_1mainValue【学校施設】&#10;一人当たり面積">
          <a:extLst>
            <a:ext uri="{FF2B5EF4-FFF2-40B4-BE49-F238E27FC236}">
              <a16:creationId xmlns:a16="http://schemas.microsoft.com/office/drawing/2014/main" id="{12199FA0-5EC2-415F-9D8E-198B1D153E87}"/>
            </a:ext>
          </a:extLst>
        </xdr:cNvPr>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103332</xdr:rowOff>
    </xdr:from>
    <xdr:ext cx="469744" cy="259045"/>
    <xdr:sp macro="" textlink="">
      <xdr:nvSpPr>
        <xdr:cNvPr id="623" name="n_2mainValue【学校施設】&#10;一人当たり面積">
          <a:extLst>
            <a:ext uri="{FF2B5EF4-FFF2-40B4-BE49-F238E27FC236}">
              <a16:creationId xmlns:a16="http://schemas.microsoft.com/office/drawing/2014/main" id="{C00152A8-6554-422E-95ED-6D1452835828}"/>
            </a:ext>
          </a:extLst>
        </xdr:cNvPr>
        <xdr:cNvSpPr txBox="1"/>
      </xdr:nvSpPr>
      <xdr:spPr>
        <a:xfrm>
          <a:off x="20199427" y="1004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101934</xdr:rowOff>
    </xdr:from>
    <xdr:ext cx="469744" cy="259045"/>
    <xdr:sp macro="" textlink="">
      <xdr:nvSpPr>
        <xdr:cNvPr id="624" name="n_3mainValue【学校施設】&#10;一人当たり面積">
          <a:extLst>
            <a:ext uri="{FF2B5EF4-FFF2-40B4-BE49-F238E27FC236}">
              <a16:creationId xmlns:a16="http://schemas.microsoft.com/office/drawing/2014/main" id="{02F36AEA-A5A5-4565-8984-3BD1B2FDA754}"/>
            </a:ext>
          </a:extLst>
        </xdr:cNvPr>
        <xdr:cNvSpPr txBox="1"/>
      </xdr:nvSpPr>
      <xdr:spPr>
        <a:xfrm>
          <a:off x="19310427" y="1038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119333</xdr:rowOff>
    </xdr:from>
    <xdr:ext cx="469744" cy="259045"/>
    <xdr:sp macro="" textlink="">
      <xdr:nvSpPr>
        <xdr:cNvPr id="625" name="n_4mainValue【学校施設】&#10;一人当たり面積">
          <a:extLst>
            <a:ext uri="{FF2B5EF4-FFF2-40B4-BE49-F238E27FC236}">
              <a16:creationId xmlns:a16="http://schemas.microsoft.com/office/drawing/2014/main" id="{86D3CECB-0B9A-49D2-8B52-02746945EAF2}"/>
            </a:ext>
          </a:extLst>
        </xdr:cNvPr>
        <xdr:cNvSpPr txBox="1"/>
      </xdr:nvSpPr>
      <xdr:spPr>
        <a:xfrm>
          <a:off x="18421427" y="100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6BE7ECF-78B8-40B6-BA8B-203923167F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76689AF-1B2C-4D9A-A715-5E5AD9E375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80805335-4DD8-4F32-8CB2-D29F55FC81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A88FB1C-436F-429F-AFB1-709DABC65E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AE2E3C2-A184-473A-9870-5BDF05060D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B7A85EE-1A17-4B60-8477-685CBEBA2C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BCD2FFEB-B874-4368-AD9F-86A1E401F9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BA118A0-E6D8-4FE9-B4BA-68B43DC0F77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AB140396-45CE-4CE5-9A23-E0519801CAD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B1DB0BC8-F61D-4FC4-AD3C-E39820D2E1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3509552B-EF7D-47D1-96F3-7400872BB4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A9512AA5-974D-4121-B928-A8B208F10A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4DD8EFBF-7409-43D2-B1D8-98E0B40128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1FA7CE32-6ABF-4816-93C7-A48D4201E7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F0F2BBFF-5D67-46D1-B495-71BB421D44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7B40DF50-6E5E-434C-92CD-A47BB12101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71B561F-0CCD-4E38-8300-09FA862CB5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0FB3F02-C175-4ECB-A02F-3F91D5A428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6F4DEBD0-6F1F-408B-9AFC-4C9A59D359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E1D69BB-565B-4FD0-9ED8-FFC17F4CE9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468144C-F7E2-436D-A804-D69D589885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BDDFC9B-019C-41EA-B3D6-44A6E86385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2C3AF7D9-501E-46FB-9436-806DED4A77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895AFF77-7BBC-48CC-82D0-A3BB52BE426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28EB80F-647F-44C9-A675-BF9F2E9457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EF903B73-9D74-453B-828A-A0751C5B58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83140D17-069A-4CE2-A6D8-6EB9CEA42C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4D620770-7220-4DB5-895D-B7862D2051E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CF884585-4983-42C1-A2C3-5AFD32C6245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A8645594-78CE-4A9D-ABC9-751A225862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F21CE016-EDF8-4390-902F-C017044F1C8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BD458A44-6B74-42B4-B21C-456DAC85CF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3818AC60-4F14-41EB-9CB1-105B4330F2D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392396FF-8E07-4D1F-9E73-3D03D4CAD98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BD3E4A6-869C-481A-A864-FF7E8AA3BE2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F4CBD17-C00A-46D8-AA2C-8FB274E71F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126D834A-B847-42A8-9D98-E10BB5C91F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FB98C7E2-2E7F-4FC8-B223-536BEE19E8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431DF8CF-2F23-459D-BFD3-7A2A81E13C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895D4901-4F12-4FEB-8352-F8F029A90E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84763BF-7945-49AC-B506-E436E86D27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A8A3FF85-5317-415B-9A9A-BF08F0346DEC}"/>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DFA2F52A-216B-4EC9-B72D-C8FB78070F8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9C66E86A-8395-4C6D-8346-F40A447AD6D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6C63378F-CFD0-4BF3-B425-4C80AC398FF3}"/>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id="{ED7E117E-A294-4EE7-936A-AE9E3CFC12D3}"/>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a:extLst>
            <a:ext uri="{FF2B5EF4-FFF2-40B4-BE49-F238E27FC236}">
              <a16:creationId xmlns:a16="http://schemas.microsoft.com/office/drawing/2014/main" id="{EACB3062-ECAE-4A9F-A469-90E973FBE34C}"/>
            </a:ext>
          </a:extLst>
        </xdr:cNvPr>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id="{C467923E-3B5D-4292-84A4-8E826B731B74}"/>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a:extLst>
            <a:ext uri="{FF2B5EF4-FFF2-40B4-BE49-F238E27FC236}">
              <a16:creationId xmlns:a16="http://schemas.microsoft.com/office/drawing/2014/main" id="{28247BE1-35C5-49EA-9897-FBD5C5E190B3}"/>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a:extLst>
            <a:ext uri="{FF2B5EF4-FFF2-40B4-BE49-F238E27FC236}">
              <a16:creationId xmlns:a16="http://schemas.microsoft.com/office/drawing/2014/main" id="{D96B7986-9983-42B3-BFAF-E6A95C496AE3}"/>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a:extLst>
            <a:ext uri="{FF2B5EF4-FFF2-40B4-BE49-F238E27FC236}">
              <a16:creationId xmlns:a16="http://schemas.microsoft.com/office/drawing/2014/main" id="{08F29A3E-35A5-45EE-BD20-FF125709BFC7}"/>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a:extLst>
            <a:ext uri="{FF2B5EF4-FFF2-40B4-BE49-F238E27FC236}">
              <a16:creationId xmlns:a16="http://schemas.microsoft.com/office/drawing/2014/main" id="{8BCDC6B7-867E-4EC9-88A9-11D926B51698}"/>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263E5B3-3660-4A3F-8044-9C2633C465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965DD75-B288-45B8-B781-28A06DE22B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F5FB6C7-9CE1-4FB9-A1E1-12763D4766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D48F71E-BBB5-414D-A930-B0E0BAF439B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844E3F4-3AAA-4782-831F-333338BDC8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683" name="楕円 682">
          <a:extLst>
            <a:ext uri="{FF2B5EF4-FFF2-40B4-BE49-F238E27FC236}">
              <a16:creationId xmlns:a16="http://schemas.microsoft.com/office/drawing/2014/main" id="{A5F368F5-F147-402F-A48C-19411FFE60F4}"/>
            </a:ext>
          </a:extLst>
        </xdr:cNvPr>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684" name="【公民館】&#10;有形固定資産減価償却率該当値テキスト">
          <a:extLst>
            <a:ext uri="{FF2B5EF4-FFF2-40B4-BE49-F238E27FC236}">
              <a16:creationId xmlns:a16="http://schemas.microsoft.com/office/drawing/2014/main" id="{EE5368B3-6625-4133-B5B2-317052A939B9}"/>
            </a:ext>
          </a:extLst>
        </xdr:cNvPr>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685" name="楕円 684">
          <a:extLst>
            <a:ext uri="{FF2B5EF4-FFF2-40B4-BE49-F238E27FC236}">
              <a16:creationId xmlns:a16="http://schemas.microsoft.com/office/drawing/2014/main" id="{F1FC61BF-FAE2-4175-9EBA-B24CA63C831B}"/>
            </a:ext>
          </a:extLst>
        </xdr:cNvPr>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164374</xdr:rowOff>
    </xdr:from>
    <xdr:to>
      <xdr:col>85</xdr:col>
      <xdr:colOff>127000</xdr:colOff>
      <xdr:row>107</xdr:row>
      <xdr:rowOff>17418</xdr:rowOff>
    </xdr:to>
    <xdr:cxnSp macro="">
      <xdr:nvCxnSpPr>
        <xdr:cNvPr id="686" name="直線コネクタ 685">
          <a:extLst>
            <a:ext uri="{FF2B5EF4-FFF2-40B4-BE49-F238E27FC236}">
              <a16:creationId xmlns:a16="http://schemas.microsoft.com/office/drawing/2014/main" id="{756DC9BA-EAD6-413E-850F-86B74EB3E8A7}"/>
            </a:ext>
          </a:extLst>
        </xdr:cNvPr>
        <xdr:cNvCxnSpPr/>
      </xdr:nvCxnSpPr>
      <xdr:spPr>
        <a:xfrm>
          <a:off x="15481300" y="1833807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687" name="楕円 686">
          <a:extLst>
            <a:ext uri="{FF2B5EF4-FFF2-40B4-BE49-F238E27FC236}">
              <a16:creationId xmlns:a16="http://schemas.microsoft.com/office/drawing/2014/main" id="{2FFF3B30-DA88-4025-831E-3B08CA7AE894}"/>
            </a:ext>
          </a:extLst>
        </xdr:cNvPr>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164374</xdr:rowOff>
    </xdr:to>
    <xdr:cxnSp macro="">
      <xdr:nvCxnSpPr>
        <xdr:cNvPr id="688" name="直線コネクタ 687">
          <a:extLst>
            <a:ext uri="{FF2B5EF4-FFF2-40B4-BE49-F238E27FC236}">
              <a16:creationId xmlns:a16="http://schemas.microsoft.com/office/drawing/2014/main" id="{B70B5651-1090-46F5-ADF1-3BC2BD4847FC}"/>
            </a:ext>
          </a:extLst>
        </xdr:cNvPr>
        <xdr:cNvCxnSpPr/>
      </xdr:nvCxnSpPr>
      <xdr:spPr>
        <a:xfrm>
          <a:off x="14592300" y="1827439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689" name="楕円 688">
          <a:extLst>
            <a:ext uri="{FF2B5EF4-FFF2-40B4-BE49-F238E27FC236}">
              <a16:creationId xmlns:a16="http://schemas.microsoft.com/office/drawing/2014/main" id="{7F8E7687-035F-4924-A782-E7FC620A4919}"/>
            </a:ext>
          </a:extLst>
        </xdr:cNvPr>
        <xdr:cNvSpPr/>
      </xdr:nvSpPr>
      <xdr:spPr>
        <a:xfrm>
          <a:off x="1365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100693</xdr:rowOff>
    </xdr:to>
    <xdr:cxnSp macro="">
      <xdr:nvCxnSpPr>
        <xdr:cNvPr id="690" name="直線コネクタ 689">
          <a:extLst>
            <a:ext uri="{FF2B5EF4-FFF2-40B4-BE49-F238E27FC236}">
              <a16:creationId xmlns:a16="http://schemas.microsoft.com/office/drawing/2014/main" id="{31C33A27-567C-435A-9F3D-9D4C082AB60C}"/>
            </a:ext>
          </a:extLst>
        </xdr:cNvPr>
        <xdr:cNvCxnSpPr/>
      </xdr:nvCxnSpPr>
      <xdr:spPr>
        <a:xfrm>
          <a:off x="13703300" y="182466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691" name="楕円 690">
          <a:extLst>
            <a:ext uri="{FF2B5EF4-FFF2-40B4-BE49-F238E27FC236}">
              <a16:creationId xmlns:a16="http://schemas.microsoft.com/office/drawing/2014/main" id="{A7DE26D7-5E0B-4AD7-A2E1-F00A6B0A6435}"/>
            </a:ext>
          </a:extLst>
        </xdr:cNvPr>
        <xdr:cNvSpPr/>
      </xdr:nvSpPr>
      <xdr:spPr>
        <a:xfrm>
          <a:off x="1276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72934</xdr:rowOff>
    </xdr:to>
    <xdr:cxnSp macro="">
      <xdr:nvCxnSpPr>
        <xdr:cNvPr id="692" name="直線コネクタ 691">
          <a:extLst>
            <a:ext uri="{FF2B5EF4-FFF2-40B4-BE49-F238E27FC236}">
              <a16:creationId xmlns:a16="http://schemas.microsoft.com/office/drawing/2014/main" id="{61D6219E-7F7B-4F7D-A3BF-765ABF35A9AF}"/>
            </a:ext>
          </a:extLst>
        </xdr:cNvPr>
        <xdr:cNvCxnSpPr/>
      </xdr:nvCxnSpPr>
      <xdr:spPr>
        <a:xfrm>
          <a:off x="12814300" y="182205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a:extLst>
            <a:ext uri="{FF2B5EF4-FFF2-40B4-BE49-F238E27FC236}">
              <a16:creationId xmlns:a16="http://schemas.microsoft.com/office/drawing/2014/main" id="{83DE374C-C607-4F48-B845-6BCE62F1E2D3}"/>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94" name="n_2aveValue【公民館】&#10;有形固定資産減価償却率">
          <a:extLst>
            <a:ext uri="{FF2B5EF4-FFF2-40B4-BE49-F238E27FC236}">
              <a16:creationId xmlns:a16="http://schemas.microsoft.com/office/drawing/2014/main" id="{0626BB18-2BD1-42C8-9007-51FED14ADA09}"/>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695" name="n_3aveValue【公民館】&#10;有形固定資産減価償却率">
          <a:extLst>
            <a:ext uri="{FF2B5EF4-FFF2-40B4-BE49-F238E27FC236}">
              <a16:creationId xmlns:a16="http://schemas.microsoft.com/office/drawing/2014/main" id="{4A24C50E-E5C6-4121-B6B7-68D3768C5ECB}"/>
            </a:ext>
          </a:extLst>
        </xdr:cNvPr>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6" name="n_4aveValue【公民館】&#10;有形固定資産減価償却率">
          <a:extLst>
            <a:ext uri="{FF2B5EF4-FFF2-40B4-BE49-F238E27FC236}">
              <a16:creationId xmlns:a16="http://schemas.microsoft.com/office/drawing/2014/main" id="{7D0BE41D-5F8A-4FEC-AC06-5403ABDB0951}"/>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697" name="n_1mainValue【公民館】&#10;有形固定資産減価償却率">
          <a:extLst>
            <a:ext uri="{FF2B5EF4-FFF2-40B4-BE49-F238E27FC236}">
              <a16:creationId xmlns:a16="http://schemas.microsoft.com/office/drawing/2014/main" id="{B4010C44-73EE-419D-A6F8-364C2841D99E}"/>
            </a:ext>
          </a:extLst>
        </xdr:cNvPr>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698" name="n_2mainValue【公民館】&#10;有形固定資産減価償却率">
          <a:extLst>
            <a:ext uri="{FF2B5EF4-FFF2-40B4-BE49-F238E27FC236}">
              <a16:creationId xmlns:a16="http://schemas.microsoft.com/office/drawing/2014/main" id="{FEE6E0E5-6BA6-4870-81D5-B4D1CFA7C764}"/>
            </a:ext>
          </a:extLst>
        </xdr:cNvPr>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699" name="n_3mainValue【公民館】&#10;有形固定資産減価償却率">
          <a:extLst>
            <a:ext uri="{FF2B5EF4-FFF2-40B4-BE49-F238E27FC236}">
              <a16:creationId xmlns:a16="http://schemas.microsoft.com/office/drawing/2014/main" id="{2B3E59C4-68FD-416C-A019-B0F582782B20}"/>
            </a:ext>
          </a:extLst>
        </xdr:cNvPr>
        <xdr:cNvSpPr txBox="1"/>
      </xdr:nvSpPr>
      <xdr:spPr>
        <a:xfrm>
          <a:off x="13500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700" name="n_4mainValue【公民館】&#10;有形固定資産減価償却率">
          <a:extLst>
            <a:ext uri="{FF2B5EF4-FFF2-40B4-BE49-F238E27FC236}">
              <a16:creationId xmlns:a16="http://schemas.microsoft.com/office/drawing/2014/main" id="{857273CE-810B-4FE9-A3B6-022D508E9E81}"/>
            </a:ext>
          </a:extLst>
        </xdr:cNvPr>
        <xdr:cNvSpPr txBox="1"/>
      </xdr:nvSpPr>
      <xdr:spPr>
        <a:xfrm>
          <a:off x="12611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C8365AA0-08FB-456C-A482-9C8BD848CC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C5677EFB-3236-44F7-9D11-D0423B0CC4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33E5ACEB-4641-4DA6-B2F7-CD312313E5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5B7B383E-4E83-42B7-997B-3B484F219D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D118EE69-5D8D-45C8-A273-CC7F15BB4C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2466E4E5-49FE-405A-A474-703613C924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E754D13E-7964-4B11-8C6E-CE39BDF29B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3340396B-1A4B-41DE-8E04-251CC36335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FA5E0D3-9444-4B95-9C7D-CAAFDBFD22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B8F81B66-B2C5-4057-AE09-BD7F50D23A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496A8E92-6A45-4C10-8354-4EDA2DD604D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92C889AB-2396-4F16-8EF0-14720E15F79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5E2E3463-4E68-44F5-B976-4622C67D6F3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88225DA0-544C-434B-8A6A-AD2B0EDC249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8BBCD7B9-3CD6-4AB6-B229-0D8BE36734B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57F934F6-BB53-4976-BF78-44B3B61D9F3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7A125B0C-451B-46AC-A575-60FDB1AA331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4427D31F-127B-466F-BCE1-D15F87822C5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BA2DE4C7-FC28-4826-8AD4-2D17D443D7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711599B9-F264-4C44-A0F5-6884071DF73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EB6AF79B-85E2-4834-8CA5-D07BB55952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id="{68218F87-4029-4311-A509-46AD7C114FA1}"/>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id="{CA8C7FCE-59D2-4C71-ABD6-3BA8B65D84D1}"/>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id="{16A0DCE5-1731-477E-85B7-F75C21480A79}"/>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id="{6AC7A1B0-EC83-4010-9398-6F0E3F03911E}"/>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id="{5A7904E2-CF7E-4FAD-B49C-A1763C2A4052}"/>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7" name="【公民館】&#10;一人当たり面積平均値テキスト">
          <a:extLst>
            <a:ext uri="{FF2B5EF4-FFF2-40B4-BE49-F238E27FC236}">
              <a16:creationId xmlns:a16="http://schemas.microsoft.com/office/drawing/2014/main" id="{76ACA13E-0E60-4A2F-B549-C283AA48CBAA}"/>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id="{E3E0BFCD-D101-446F-8407-29170F199C4B}"/>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a:extLst>
            <a:ext uri="{FF2B5EF4-FFF2-40B4-BE49-F238E27FC236}">
              <a16:creationId xmlns:a16="http://schemas.microsoft.com/office/drawing/2014/main" id="{76E7E230-4ED5-4B3C-B6BC-05160F17EDB7}"/>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a:extLst>
            <a:ext uri="{FF2B5EF4-FFF2-40B4-BE49-F238E27FC236}">
              <a16:creationId xmlns:a16="http://schemas.microsoft.com/office/drawing/2014/main" id="{393A82D6-F532-4E39-8F1C-2C2A6EF732CF}"/>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a:extLst>
            <a:ext uri="{FF2B5EF4-FFF2-40B4-BE49-F238E27FC236}">
              <a16:creationId xmlns:a16="http://schemas.microsoft.com/office/drawing/2014/main" id="{6875B30C-BA07-4160-873A-329A886825A6}"/>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a:extLst>
            <a:ext uri="{FF2B5EF4-FFF2-40B4-BE49-F238E27FC236}">
              <a16:creationId xmlns:a16="http://schemas.microsoft.com/office/drawing/2014/main" id="{81F5F252-37F7-46CD-920B-F8D0BE89BDC2}"/>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2376412-22B1-41C4-B503-B6792198A2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ECD9C13-1D6E-4017-9DBB-AC0C41C8A3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DC4A221-CCDB-4607-BA78-7430F35C65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8AE87E5-8B6F-4BE8-8EA5-ABAD9266F5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267A0CB-B380-4B4D-BA9D-A3B36AB9F0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738" name="楕円 737">
          <a:extLst>
            <a:ext uri="{FF2B5EF4-FFF2-40B4-BE49-F238E27FC236}">
              <a16:creationId xmlns:a16="http://schemas.microsoft.com/office/drawing/2014/main" id="{88B54952-840F-498D-8FFE-3C1DFF8571FD}"/>
            </a:ext>
          </a:extLst>
        </xdr:cNvPr>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739" name="【公民館】&#10;一人当たり面積該当値テキスト">
          <a:extLst>
            <a:ext uri="{FF2B5EF4-FFF2-40B4-BE49-F238E27FC236}">
              <a16:creationId xmlns:a16="http://schemas.microsoft.com/office/drawing/2014/main" id="{4063B9E2-D80F-4D31-9CF1-F22DE60F0119}"/>
            </a:ext>
          </a:extLst>
        </xdr:cNvPr>
        <xdr:cNvSpPr txBox="1"/>
      </xdr:nvSpPr>
      <xdr:spPr>
        <a:xfrm>
          <a:off x="22199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100837</xdr:rowOff>
    </xdr:from>
    <xdr:to>
      <xdr:col>112</xdr:col>
      <xdr:colOff>38100</xdr:colOff>
      <xdr:row>103</xdr:row>
      <xdr:rowOff>30987</xdr:rowOff>
    </xdr:to>
    <xdr:sp macro="" textlink="">
      <xdr:nvSpPr>
        <xdr:cNvPr id="740" name="楕円 739">
          <a:extLst>
            <a:ext uri="{FF2B5EF4-FFF2-40B4-BE49-F238E27FC236}">
              <a16:creationId xmlns:a16="http://schemas.microsoft.com/office/drawing/2014/main" id="{BC9CCA84-812B-4E4F-AFC1-7F2ABD4902CE}"/>
            </a:ext>
          </a:extLst>
        </xdr:cNvPr>
        <xdr:cNvSpPr/>
      </xdr:nvSpPr>
      <xdr:spPr>
        <a:xfrm>
          <a:off x="21272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102</xdr:row>
      <xdr:rowOff>151637</xdr:rowOff>
    </xdr:to>
    <xdr:cxnSp macro="">
      <xdr:nvCxnSpPr>
        <xdr:cNvPr id="741" name="直線コネクタ 740">
          <a:extLst>
            <a:ext uri="{FF2B5EF4-FFF2-40B4-BE49-F238E27FC236}">
              <a16:creationId xmlns:a16="http://schemas.microsoft.com/office/drawing/2014/main" id="{22FB2380-CEB5-4377-AD7C-C1445B588622}"/>
            </a:ext>
          </a:extLst>
        </xdr:cNvPr>
        <xdr:cNvCxnSpPr/>
      </xdr:nvCxnSpPr>
      <xdr:spPr>
        <a:xfrm flipV="1">
          <a:off x="21323300" y="1762125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20828</xdr:rowOff>
    </xdr:from>
    <xdr:to>
      <xdr:col>107</xdr:col>
      <xdr:colOff>101600</xdr:colOff>
      <xdr:row>103</xdr:row>
      <xdr:rowOff>122428</xdr:rowOff>
    </xdr:to>
    <xdr:sp macro="" textlink="">
      <xdr:nvSpPr>
        <xdr:cNvPr id="742" name="楕円 741">
          <a:extLst>
            <a:ext uri="{FF2B5EF4-FFF2-40B4-BE49-F238E27FC236}">
              <a16:creationId xmlns:a16="http://schemas.microsoft.com/office/drawing/2014/main" id="{31AAA733-78E5-40CF-A76C-9B5FD5534290}"/>
            </a:ext>
          </a:extLst>
        </xdr:cNvPr>
        <xdr:cNvSpPr/>
      </xdr:nvSpPr>
      <xdr:spPr>
        <a:xfrm>
          <a:off x="20383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151637</xdr:rowOff>
    </xdr:from>
    <xdr:to>
      <xdr:col>111</xdr:col>
      <xdr:colOff>177800</xdr:colOff>
      <xdr:row>103</xdr:row>
      <xdr:rowOff>71628</xdr:rowOff>
    </xdr:to>
    <xdr:cxnSp macro="">
      <xdr:nvCxnSpPr>
        <xdr:cNvPr id="743" name="直線コネクタ 742">
          <a:extLst>
            <a:ext uri="{FF2B5EF4-FFF2-40B4-BE49-F238E27FC236}">
              <a16:creationId xmlns:a16="http://schemas.microsoft.com/office/drawing/2014/main" id="{DDD9DF60-4D89-4ED1-B66D-55D3CE7DB446}"/>
            </a:ext>
          </a:extLst>
        </xdr:cNvPr>
        <xdr:cNvCxnSpPr/>
      </xdr:nvCxnSpPr>
      <xdr:spPr>
        <a:xfrm flipV="1">
          <a:off x="20434300" y="1763953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39115</xdr:rowOff>
    </xdr:from>
    <xdr:to>
      <xdr:col>102</xdr:col>
      <xdr:colOff>165100</xdr:colOff>
      <xdr:row>103</xdr:row>
      <xdr:rowOff>140715</xdr:rowOff>
    </xdr:to>
    <xdr:sp macro="" textlink="">
      <xdr:nvSpPr>
        <xdr:cNvPr id="744" name="楕円 743">
          <a:extLst>
            <a:ext uri="{FF2B5EF4-FFF2-40B4-BE49-F238E27FC236}">
              <a16:creationId xmlns:a16="http://schemas.microsoft.com/office/drawing/2014/main" id="{DBF04334-C2E9-4811-9518-FBD751B917B5}"/>
            </a:ext>
          </a:extLst>
        </xdr:cNvPr>
        <xdr:cNvSpPr/>
      </xdr:nvSpPr>
      <xdr:spPr>
        <a:xfrm>
          <a:off x="19494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71628</xdr:rowOff>
    </xdr:from>
    <xdr:to>
      <xdr:col>107</xdr:col>
      <xdr:colOff>50800</xdr:colOff>
      <xdr:row>103</xdr:row>
      <xdr:rowOff>89915</xdr:rowOff>
    </xdr:to>
    <xdr:cxnSp macro="">
      <xdr:nvCxnSpPr>
        <xdr:cNvPr id="745" name="直線コネクタ 744">
          <a:extLst>
            <a:ext uri="{FF2B5EF4-FFF2-40B4-BE49-F238E27FC236}">
              <a16:creationId xmlns:a16="http://schemas.microsoft.com/office/drawing/2014/main" id="{EC0472E4-E9DB-4676-84E8-4609A0D91150}"/>
            </a:ext>
          </a:extLst>
        </xdr:cNvPr>
        <xdr:cNvCxnSpPr/>
      </xdr:nvCxnSpPr>
      <xdr:spPr>
        <a:xfrm flipV="1">
          <a:off x="19545300" y="1773097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55118</xdr:rowOff>
    </xdr:from>
    <xdr:to>
      <xdr:col>98</xdr:col>
      <xdr:colOff>38100</xdr:colOff>
      <xdr:row>103</xdr:row>
      <xdr:rowOff>156718</xdr:rowOff>
    </xdr:to>
    <xdr:sp macro="" textlink="">
      <xdr:nvSpPr>
        <xdr:cNvPr id="746" name="楕円 745">
          <a:extLst>
            <a:ext uri="{FF2B5EF4-FFF2-40B4-BE49-F238E27FC236}">
              <a16:creationId xmlns:a16="http://schemas.microsoft.com/office/drawing/2014/main" id="{C996BE96-0211-48BE-8A46-A65F0D5859CF}"/>
            </a:ext>
          </a:extLst>
        </xdr:cNvPr>
        <xdr:cNvSpPr/>
      </xdr:nvSpPr>
      <xdr:spPr>
        <a:xfrm>
          <a:off x="18605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89915</xdr:rowOff>
    </xdr:from>
    <xdr:to>
      <xdr:col>102</xdr:col>
      <xdr:colOff>114300</xdr:colOff>
      <xdr:row>103</xdr:row>
      <xdr:rowOff>105918</xdr:rowOff>
    </xdr:to>
    <xdr:cxnSp macro="">
      <xdr:nvCxnSpPr>
        <xdr:cNvPr id="747" name="直線コネクタ 746">
          <a:extLst>
            <a:ext uri="{FF2B5EF4-FFF2-40B4-BE49-F238E27FC236}">
              <a16:creationId xmlns:a16="http://schemas.microsoft.com/office/drawing/2014/main" id="{016E7F41-D8D7-44D8-9986-60A3DDE91F22}"/>
            </a:ext>
          </a:extLst>
        </xdr:cNvPr>
        <xdr:cNvCxnSpPr/>
      </xdr:nvCxnSpPr>
      <xdr:spPr>
        <a:xfrm flipV="1">
          <a:off x="18656300" y="177492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8" name="n_1aveValue【公民館】&#10;一人当たり面積">
          <a:extLst>
            <a:ext uri="{FF2B5EF4-FFF2-40B4-BE49-F238E27FC236}">
              <a16:creationId xmlns:a16="http://schemas.microsoft.com/office/drawing/2014/main" id="{9CBDE601-EB1D-4DC3-87CB-7050A4257F9A}"/>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49" name="n_2aveValue【公民館】&#10;一人当たり面積">
          <a:extLst>
            <a:ext uri="{FF2B5EF4-FFF2-40B4-BE49-F238E27FC236}">
              <a16:creationId xmlns:a16="http://schemas.microsoft.com/office/drawing/2014/main" id="{F300A1F9-7873-48F6-AB6B-D9F9C680F4D4}"/>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50" name="n_3aveValue【公民館】&#10;一人当たり面積">
          <a:extLst>
            <a:ext uri="{FF2B5EF4-FFF2-40B4-BE49-F238E27FC236}">
              <a16:creationId xmlns:a16="http://schemas.microsoft.com/office/drawing/2014/main" id="{58E3066F-CADC-4F32-BD8C-02040D95E614}"/>
            </a:ext>
          </a:extLst>
        </xdr:cNvPr>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1" name="n_4aveValue【公民館】&#10;一人当たり面積">
          <a:extLst>
            <a:ext uri="{FF2B5EF4-FFF2-40B4-BE49-F238E27FC236}">
              <a16:creationId xmlns:a16="http://schemas.microsoft.com/office/drawing/2014/main" id="{A6DEB901-2485-4539-9479-4ABD91DAE036}"/>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47514</xdr:rowOff>
    </xdr:from>
    <xdr:ext cx="469744" cy="259045"/>
    <xdr:sp macro="" textlink="">
      <xdr:nvSpPr>
        <xdr:cNvPr id="752" name="n_1mainValue【公民館】&#10;一人当たり面積">
          <a:extLst>
            <a:ext uri="{FF2B5EF4-FFF2-40B4-BE49-F238E27FC236}">
              <a16:creationId xmlns:a16="http://schemas.microsoft.com/office/drawing/2014/main" id="{D21A871C-9497-42B7-B3F3-678642046FF3}"/>
            </a:ext>
          </a:extLst>
        </xdr:cNvPr>
        <xdr:cNvSpPr txBox="1"/>
      </xdr:nvSpPr>
      <xdr:spPr>
        <a:xfrm>
          <a:off x="21075727" y="173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138955</xdr:rowOff>
    </xdr:from>
    <xdr:ext cx="469744" cy="259045"/>
    <xdr:sp macro="" textlink="">
      <xdr:nvSpPr>
        <xdr:cNvPr id="753" name="n_2mainValue【公民館】&#10;一人当たり面積">
          <a:extLst>
            <a:ext uri="{FF2B5EF4-FFF2-40B4-BE49-F238E27FC236}">
              <a16:creationId xmlns:a16="http://schemas.microsoft.com/office/drawing/2014/main" id="{AA3D5D94-3A46-4698-932A-66450CFDF9FB}"/>
            </a:ext>
          </a:extLst>
        </xdr:cNvPr>
        <xdr:cNvSpPr txBox="1"/>
      </xdr:nvSpPr>
      <xdr:spPr>
        <a:xfrm>
          <a:off x="201994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157242</xdr:rowOff>
    </xdr:from>
    <xdr:ext cx="469744" cy="259045"/>
    <xdr:sp macro="" textlink="">
      <xdr:nvSpPr>
        <xdr:cNvPr id="754" name="n_3mainValue【公民館】&#10;一人当たり面積">
          <a:extLst>
            <a:ext uri="{FF2B5EF4-FFF2-40B4-BE49-F238E27FC236}">
              <a16:creationId xmlns:a16="http://schemas.microsoft.com/office/drawing/2014/main" id="{A95C8369-C22F-470B-96DA-424E4022A977}"/>
            </a:ext>
          </a:extLst>
        </xdr:cNvPr>
        <xdr:cNvSpPr txBox="1"/>
      </xdr:nvSpPr>
      <xdr:spPr>
        <a:xfrm>
          <a:off x="193104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1795</xdr:rowOff>
    </xdr:from>
    <xdr:ext cx="469744" cy="259045"/>
    <xdr:sp macro="" textlink="">
      <xdr:nvSpPr>
        <xdr:cNvPr id="755" name="n_4mainValue【公民館】&#10;一人当たり面積">
          <a:extLst>
            <a:ext uri="{FF2B5EF4-FFF2-40B4-BE49-F238E27FC236}">
              <a16:creationId xmlns:a16="http://schemas.microsoft.com/office/drawing/2014/main" id="{E1C49638-F9CC-4555-A062-A36FB12EEC57}"/>
            </a:ext>
          </a:extLst>
        </xdr:cNvPr>
        <xdr:cNvSpPr txBox="1"/>
      </xdr:nvSpPr>
      <xdr:spPr>
        <a:xfrm>
          <a:off x="18421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6A106B5-6A89-418D-93B0-B55468ED2A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340954A-6692-4744-8F6F-3FBFCFEE10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4BEA9F46-B621-4160-980B-0D3135F7BD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類似単体と比較して、特に有形固定資産減価償却率が高くなっているのが、道路、保育所である。</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当市では人口に対して市の面積が広大であり、集落も点在していることから、道路や橋梁、トンネルは多く整備されており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一人当たりの数値</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突出する傾向とな</a:t>
          </a:r>
          <a:r>
            <a:rPr kumimoji="1" lang="ja-JP" altLang="en-US" sz="1100">
              <a:solidFill>
                <a:schemeClr val="tx1"/>
              </a:solidFill>
              <a:effectLst/>
              <a:latin typeface="+mn-lt"/>
              <a:ea typeface="+mn-ea"/>
              <a:cs typeface="+mn-cs"/>
            </a:rPr>
            <a:t>っている</a:t>
          </a:r>
          <a:r>
            <a:rPr kumimoji="1" lang="ja-JP" altLang="ja-JP" sz="1100">
              <a:solidFill>
                <a:schemeClr val="tx1"/>
              </a:solidFill>
              <a:effectLst/>
              <a:latin typeface="+mn-lt"/>
              <a:ea typeface="+mn-ea"/>
              <a:cs typeface="+mn-cs"/>
            </a:rPr>
            <a:t>。道路舗装、斜面危険個所等について</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予防保全型の維持管理により優先順位を定めた整備を進め</a:t>
          </a:r>
          <a:r>
            <a:rPr kumimoji="1" lang="ja-JP" altLang="en-US" sz="1100">
              <a:solidFill>
                <a:schemeClr val="tx1"/>
              </a:solidFill>
              <a:effectLst/>
              <a:latin typeface="+mn-lt"/>
              <a:ea typeface="+mn-ea"/>
              <a:cs typeface="+mn-cs"/>
            </a:rPr>
            <a:t>ていくこととしている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保育所については今後、老朽化している宮川保育園の移設や神岡町の</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園の保育所の複合化を検討しており、令和</a:t>
          </a:r>
          <a:r>
            <a:rPr kumimoji="1" lang="en-US" altLang="ja-JP" sz="1100">
              <a:solidFill>
                <a:schemeClr val="tx1"/>
              </a:solidFill>
              <a:effectLst/>
              <a:latin typeface="+mn-lt"/>
              <a:ea typeface="+mn-ea"/>
              <a:cs typeface="+mn-cs"/>
            </a:rPr>
            <a:t>8</a:t>
          </a:r>
          <a:r>
            <a:rPr kumimoji="1" lang="ja-JP" altLang="en-US" sz="1100">
              <a:solidFill>
                <a:schemeClr val="tx1"/>
              </a:solidFill>
              <a:effectLst/>
              <a:latin typeface="+mn-lt"/>
              <a:ea typeface="+mn-ea"/>
              <a:cs typeface="+mn-cs"/>
            </a:rPr>
            <a:t>年度には有形固定資産減価償却率の低下が見込めるところである。今後も子供を第一優先とした修繕を行い、適切な保育所運営を行っていく。</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A12BD8-3D07-4E68-BA4A-54FF64B175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5036FC-880E-474A-B209-9A21C19B0B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02E59D-66B4-4E9C-BC25-3E069C1D07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99A478-A65D-4DF6-ACE2-8AFC60D434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183AF5-7E9C-4EFE-8D35-AB139E0759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F229FC-766C-4BB2-9CCE-C6ED082F7B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9DD73A-C5E2-478F-8807-9DEE95790C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5C3E06-FA98-47EC-9AF6-C8DEF9C1E9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0BC305-948C-4A81-B3B7-384AFDC9D2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F2DA30-4C30-4C08-8A57-2F2221A20B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1957D6-584C-47BB-B9F2-E06F8011EB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0BDB73-FAB5-46D7-84E1-7E0D13DB98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847AB5-EEFE-4E52-B86A-D847FFA288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7D3519-F11F-473E-B49D-0D6303770A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9B3290-06F9-4733-82AD-D8C2860ECF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F6724D-D1F8-4ABC-8813-91E7B0F69D9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842F06-598C-4F0E-8E44-BBB2200756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B546BF-1BF5-4775-9B65-F16AF697D4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7D7628-29B8-4DC6-89F8-3C00E664F1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B45D11-68E1-4B5A-AAB1-522ACD1A3C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16055F-98CD-470C-9221-67250966B7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E801DA-041E-4B8F-BC55-8E0BAFDEC9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46FDFD-768D-4340-90F4-FAF26F76D8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2CD456-F6EB-4B6E-A0FB-1EE84BBFA5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74C7EB-8FBE-4B1D-B197-7A79DF532A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775680-EE48-472F-A4A8-D44629A5CA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F44687-B535-4161-A6A5-6BC5790F8C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3FDC27-6112-4C3B-BF21-2235ED1722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C098AF-FCB3-4A7F-B05A-073CF50B74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06A4089-93A6-46AA-8D25-2BC1567105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03DF72-BFE1-4AB9-BD2A-58F97E17C7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375916-A2A8-49D5-9B81-1675DE2B51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40C919-4F6F-4909-9848-17618207BA3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400313-293A-4693-8007-780457D620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60CE9D-AE1E-4D05-9A99-6FF5137D7D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F0B300-04AC-4D29-AB64-F4A49D92B9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D901C0-34B6-4753-B945-7FEA14C405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8E4287-BFDC-4D63-83F1-F09EB1F416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273613-030D-4CD6-9F87-778EE24DDD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7D1F9E-7943-4932-9ACF-9AFFDFFA61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5E115F-FC81-443E-9689-11F3294DF14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365F23-1923-40B8-A65F-C8EA27CDA9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0D87E49-FBBB-4AB9-BC40-F74092BB60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34499B2-4116-491E-9C96-C3F084C5D58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BD20442-1A7E-4CC0-8044-702C645AE08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10C8E96-0193-43B9-92CD-BE66990C306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405E504-76A5-4A34-8A07-3ADAD3D721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A73FCF1-71A8-4C60-A5AD-95D78520EE1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284F128-0C5E-4152-B171-460A612A425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25505D9-7685-4119-85CC-6E0B4D86E1C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4FE2DB-4179-4EC5-8633-9994BB0AAA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DF89FF6-7E12-46F5-990D-0B9BBCC5505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0DC5DE0-3BC0-4873-A186-AAA2AD92A67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5DCCDC7-DE9C-4A1E-B1B5-24F0A5D244A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24EAD1A-576A-4B9D-8A18-964536DFB2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DD6BB20-C148-41B7-AFB8-50FFCABBFD3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4B05733-7D45-4A5A-95C3-65D3B4066833}"/>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E9D3E82-6847-4F98-8A9B-E8FFE0FAE74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074147B-019D-49D3-B091-D7A38392FA8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4C6D1877-96D6-4139-9EA3-A27E665AD024}"/>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6F793634-CDB0-4BF7-A0DC-8B134663FF62}"/>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0261A066-E37B-44D4-B85F-27AC961D5B28}"/>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E71B6EAF-C310-4922-96D9-0456CFEDB3C9}"/>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8A72B68-2AA9-451E-97CA-EF6DB952A91B}"/>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3BCE3D76-ED88-4ACD-80E1-9A468F7FEAD6}"/>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D3AC442C-924A-426D-8693-70CD4423208D}"/>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4C206B23-E3DA-41E7-B395-C3330FB68D2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B7F391-98E6-4F82-8884-4BD39F59B2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BFC670-0A6C-4F27-9928-2A283B5D27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424100-C710-4673-85CC-01F9A5095F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2926A0-FBF3-44AF-AE6E-84E8B62CFD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32BB71A-10FB-445E-8690-5F1708A85F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a:extLst>
            <a:ext uri="{FF2B5EF4-FFF2-40B4-BE49-F238E27FC236}">
              <a16:creationId xmlns:a16="http://schemas.microsoft.com/office/drawing/2014/main" id="{3C601D4A-51FF-4C81-992B-122D5E4512AB}"/>
            </a:ext>
          </a:extLst>
        </xdr:cNvPr>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図書館】&#10;有形固定資産減価償却率該当値テキスト">
          <a:extLst>
            <a:ext uri="{FF2B5EF4-FFF2-40B4-BE49-F238E27FC236}">
              <a16:creationId xmlns:a16="http://schemas.microsoft.com/office/drawing/2014/main" id="{B0F4AAF4-5FD7-4037-BE6E-69D5271C0CB6}"/>
            </a:ext>
          </a:extLst>
        </xdr:cNvPr>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6" name="楕円 75">
          <a:extLst>
            <a:ext uri="{FF2B5EF4-FFF2-40B4-BE49-F238E27FC236}">
              <a16:creationId xmlns:a16="http://schemas.microsoft.com/office/drawing/2014/main" id="{4EF37AC4-B492-410E-8B0E-B82DCA9386F0}"/>
            </a:ext>
          </a:extLst>
        </xdr:cNvPr>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144780</xdr:rowOff>
    </xdr:to>
    <xdr:cxnSp macro="">
      <xdr:nvCxnSpPr>
        <xdr:cNvPr id="77" name="直線コネクタ 76">
          <a:extLst>
            <a:ext uri="{FF2B5EF4-FFF2-40B4-BE49-F238E27FC236}">
              <a16:creationId xmlns:a16="http://schemas.microsoft.com/office/drawing/2014/main" id="{644345EA-9CA4-47E5-85DF-DC84B113CA28}"/>
            </a:ext>
          </a:extLst>
        </xdr:cNvPr>
        <xdr:cNvCxnSpPr/>
      </xdr:nvCxnSpPr>
      <xdr:spPr>
        <a:xfrm>
          <a:off x="3797300" y="62826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28666</xdr:rowOff>
    </xdr:from>
    <xdr:to>
      <xdr:col>15</xdr:col>
      <xdr:colOff>101600</xdr:colOff>
      <xdr:row>36</xdr:row>
      <xdr:rowOff>130266</xdr:rowOff>
    </xdr:to>
    <xdr:sp macro="" textlink="">
      <xdr:nvSpPr>
        <xdr:cNvPr id="78" name="楕円 77">
          <a:extLst>
            <a:ext uri="{FF2B5EF4-FFF2-40B4-BE49-F238E27FC236}">
              <a16:creationId xmlns:a16="http://schemas.microsoft.com/office/drawing/2014/main" id="{BB207386-C18F-40B2-AE2E-09EA92100264}"/>
            </a:ext>
          </a:extLst>
        </xdr:cNvPr>
        <xdr:cNvSpPr/>
      </xdr:nvSpPr>
      <xdr:spPr>
        <a:xfrm>
          <a:off x="2857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36</xdr:row>
      <xdr:rowOff>110490</xdr:rowOff>
    </xdr:to>
    <xdr:cxnSp macro="">
      <xdr:nvCxnSpPr>
        <xdr:cNvPr id="79" name="直線コネクタ 78">
          <a:extLst>
            <a:ext uri="{FF2B5EF4-FFF2-40B4-BE49-F238E27FC236}">
              <a16:creationId xmlns:a16="http://schemas.microsoft.com/office/drawing/2014/main" id="{4D7B4B63-C6D5-43F7-B2D5-B84308CDE11F}"/>
            </a:ext>
          </a:extLst>
        </xdr:cNvPr>
        <xdr:cNvCxnSpPr/>
      </xdr:nvCxnSpPr>
      <xdr:spPr>
        <a:xfrm>
          <a:off x="2908300" y="62516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167458</xdr:rowOff>
    </xdr:from>
    <xdr:to>
      <xdr:col>10</xdr:col>
      <xdr:colOff>165100</xdr:colOff>
      <xdr:row>36</xdr:row>
      <xdr:rowOff>97608</xdr:rowOff>
    </xdr:to>
    <xdr:sp macro="" textlink="">
      <xdr:nvSpPr>
        <xdr:cNvPr id="80" name="楕円 79">
          <a:extLst>
            <a:ext uri="{FF2B5EF4-FFF2-40B4-BE49-F238E27FC236}">
              <a16:creationId xmlns:a16="http://schemas.microsoft.com/office/drawing/2014/main" id="{43399D41-86D4-4864-88E3-C84F8A852ED0}"/>
            </a:ext>
          </a:extLst>
        </xdr:cNvPr>
        <xdr:cNvSpPr/>
      </xdr:nvSpPr>
      <xdr:spPr>
        <a:xfrm>
          <a:off x="1968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46808</xdr:rowOff>
    </xdr:from>
    <xdr:to>
      <xdr:col>15</xdr:col>
      <xdr:colOff>50800</xdr:colOff>
      <xdr:row>36</xdr:row>
      <xdr:rowOff>79466</xdr:rowOff>
    </xdr:to>
    <xdr:cxnSp macro="">
      <xdr:nvCxnSpPr>
        <xdr:cNvPr id="81" name="直線コネクタ 80">
          <a:extLst>
            <a:ext uri="{FF2B5EF4-FFF2-40B4-BE49-F238E27FC236}">
              <a16:creationId xmlns:a16="http://schemas.microsoft.com/office/drawing/2014/main" id="{3C1F8754-0954-40A9-BA03-FEFC07189A5F}"/>
            </a:ext>
          </a:extLst>
        </xdr:cNvPr>
        <xdr:cNvCxnSpPr/>
      </xdr:nvCxnSpPr>
      <xdr:spPr>
        <a:xfrm>
          <a:off x="2019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134801</xdr:rowOff>
    </xdr:from>
    <xdr:to>
      <xdr:col>6</xdr:col>
      <xdr:colOff>38100</xdr:colOff>
      <xdr:row>36</xdr:row>
      <xdr:rowOff>64951</xdr:rowOff>
    </xdr:to>
    <xdr:sp macro="" textlink="">
      <xdr:nvSpPr>
        <xdr:cNvPr id="82" name="楕円 81">
          <a:extLst>
            <a:ext uri="{FF2B5EF4-FFF2-40B4-BE49-F238E27FC236}">
              <a16:creationId xmlns:a16="http://schemas.microsoft.com/office/drawing/2014/main" id="{CBC217AB-60AA-4DF2-9B42-03AFCBD45BC9}"/>
            </a:ext>
          </a:extLst>
        </xdr:cNvPr>
        <xdr:cNvSpPr/>
      </xdr:nvSpPr>
      <xdr:spPr>
        <a:xfrm>
          <a:off x="1079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xdr:rowOff>
    </xdr:from>
    <xdr:to>
      <xdr:col>10</xdr:col>
      <xdr:colOff>114300</xdr:colOff>
      <xdr:row>36</xdr:row>
      <xdr:rowOff>46808</xdr:rowOff>
    </xdr:to>
    <xdr:cxnSp macro="">
      <xdr:nvCxnSpPr>
        <xdr:cNvPr id="83" name="直線コネクタ 82">
          <a:extLst>
            <a:ext uri="{FF2B5EF4-FFF2-40B4-BE49-F238E27FC236}">
              <a16:creationId xmlns:a16="http://schemas.microsoft.com/office/drawing/2014/main" id="{FDBFD98A-BEE1-402F-B28A-04AA90FA53C1}"/>
            </a:ext>
          </a:extLst>
        </xdr:cNvPr>
        <xdr:cNvCxnSpPr/>
      </xdr:nvCxnSpPr>
      <xdr:spPr>
        <a:xfrm>
          <a:off x="1130300" y="6186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42A43BFE-432B-4C82-9F66-FCDD87DA150B}"/>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5F2F04E9-DBB4-4E8C-A197-FD6E0E60CECE}"/>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DC7FA8AC-DF84-454A-BFDA-8647D0B363B3}"/>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192B4A0F-678B-4C06-BFE7-8639A8805F69}"/>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id="{33902DB0-E873-4FB7-894A-6577290F6D1F}"/>
            </a:ext>
          </a:extLst>
        </xdr:cNvPr>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146793</xdr:rowOff>
    </xdr:from>
    <xdr:ext cx="405111" cy="259045"/>
    <xdr:sp macro="" textlink="">
      <xdr:nvSpPr>
        <xdr:cNvPr id="89" name="n_2mainValue【図書館】&#10;有形固定資産減価償却率">
          <a:extLst>
            <a:ext uri="{FF2B5EF4-FFF2-40B4-BE49-F238E27FC236}">
              <a16:creationId xmlns:a16="http://schemas.microsoft.com/office/drawing/2014/main" id="{38E5FB4C-E9BD-4832-AB94-D8EC933A8CE2}"/>
            </a:ext>
          </a:extLst>
        </xdr:cNvPr>
        <xdr:cNvSpPr txBox="1"/>
      </xdr:nvSpPr>
      <xdr:spPr>
        <a:xfrm>
          <a:off x="2705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114135</xdr:rowOff>
    </xdr:from>
    <xdr:ext cx="405111" cy="259045"/>
    <xdr:sp macro="" textlink="">
      <xdr:nvSpPr>
        <xdr:cNvPr id="90" name="n_3mainValue【図書館】&#10;有形固定資産減価償却率">
          <a:extLst>
            <a:ext uri="{FF2B5EF4-FFF2-40B4-BE49-F238E27FC236}">
              <a16:creationId xmlns:a16="http://schemas.microsoft.com/office/drawing/2014/main" id="{3A1F43D1-33B2-4479-80C8-14F1BFCC545C}"/>
            </a:ext>
          </a:extLst>
        </xdr:cNvPr>
        <xdr:cNvSpPr txBox="1"/>
      </xdr:nvSpPr>
      <xdr:spPr>
        <a:xfrm>
          <a:off x="1816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81478</xdr:rowOff>
    </xdr:from>
    <xdr:ext cx="405111" cy="259045"/>
    <xdr:sp macro="" textlink="">
      <xdr:nvSpPr>
        <xdr:cNvPr id="91" name="n_4mainValue【図書館】&#10;有形固定資産減価償却率">
          <a:extLst>
            <a:ext uri="{FF2B5EF4-FFF2-40B4-BE49-F238E27FC236}">
              <a16:creationId xmlns:a16="http://schemas.microsoft.com/office/drawing/2014/main" id="{0FD8DB5D-F887-4A2E-BD34-1E293F606E23}"/>
            </a:ext>
          </a:extLst>
        </xdr:cNvPr>
        <xdr:cNvSpPr txBox="1"/>
      </xdr:nvSpPr>
      <xdr:spPr>
        <a:xfrm>
          <a:off x="927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A8F26AF-2BD4-4DC5-B768-AD9443AA6D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3F40A88-B1C4-4409-A722-715ECF7CD0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8415D6C-1391-4EDB-B50E-537AC3C1D8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BE7E3BE-A2B4-4E51-AAAA-55D96E694F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71A0865-1CFD-4AB2-B9FE-9D264BE925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F7EA69E-889E-4D30-A192-93B3F8B9D4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B9CC83A-6082-44E2-9D1F-86B92BE03A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B228058-202C-4205-A9EA-DE46F59B6F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EAC75BC-1F17-4101-A7DF-519B24AF978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899709D-15EA-411D-B0E4-55B8291E6D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186C400-7022-469A-910F-F813A45D9A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4CBD3E8-A5D5-49D1-B88D-BFB9F98F198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AAC2557-6D26-432F-AF02-7A88078357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92001EA-7F9E-4ED4-AFFF-FA5BBC33B27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93AAE51-2554-4541-AEA5-297F95BB6B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68F9884-FB49-4BAF-AF23-6C3BC219A49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BDFF016-A1AA-4F4E-A4F6-AD88CF28956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F2AFF8B-C969-4DF8-8A18-23E55A17B00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C8FA084-5A1D-4993-B400-3B482CF1345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653B3E2-D5F2-47D8-A28B-ECD05AF37D6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DEB361A-408A-488E-88BE-6673C34203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D9417C7-8973-43FE-AC3B-BE1594EDA56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D35B833-506F-4EA4-83C2-0AFB47F9111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7316D7D4-6668-4745-8827-80CB0A3D8C7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F42914FD-F039-46D7-82E8-8C3255908298}"/>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B194B7AD-DE59-4212-A1A8-CD0FD011DEBA}"/>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40A59C92-2E11-4C8C-85B5-DA33CC17E4DC}"/>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C58B86C1-51B3-489C-9C00-826E5ECB2E4E}"/>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E5F82EE5-FE0A-47AF-A843-1BE34FF1F938}"/>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A7880680-CD24-4031-95C0-DF077D9BD934}"/>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A14C662F-BF4A-48FF-AF53-6C8FB59601E3}"/>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453AFD8E-73AA-46F2-8B79-2154A7579828}"/>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F0A26267-B1E8-4C15-B344-07C8FB00470F}"/>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8B903BA3-ABBA-4BDA-B9F3-70E48010E204}"/>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6B7BF8-C2F2-43A9-9729-E2D5AF5C35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CD52F2E-58D6-4017-A9BD-67458D03B0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AE1542A-60FD-4662-819E-48B93B467A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AC021FD-64AA-4B1D-8A42-94FE5FC354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4F5DB81-7638-4053-9326-67F0BA46C8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93980</xdr:rowOff>
    </xdr:from>
    <xdr:to>
      <xdr:col>55</xdr:col>
      <xdr:colOff>50800</xdr:colOff>
      <xdr:row>35</xdr:row>
      <xdr:rowOff>24130</xdr:rowOff>
    </xdr:to>
    <xdr:sp macro="" textlink="">
      <xdr:nvSpPr>
        <xdr:cNvPr id="131" name="楕円 130">
          <a:extLst>
            <a:ext uri="{FF2B5EF4-FFF2-40B4-BE49-F238E27FC236}">
              <a16:creationId xmlns:a16="http://schemas.microsoft.com/office/drawing/2014/main" id="{11A1A7D6-355B-4D41-A39A-35CA31AC0C23}"/>
            </a:ext>
          </a:extLst>
        </xdr:cNvPr>
        <xdr:cNvSpPr/>
      </xdr:nvSpPr>
      <xdr:spPr>
        <a:xfrm>
          <a:off x="10426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47007</xdr:rowOff>
    </xdr:from>
    <xdr:ext cx="469744" cy="259045"/>
    <xdr:sp macro="" textlink="">
      <xdr:nvSpPr>
        <xdr:cNvPr id="132" name="【図書館】&#10;一人当たり面積該当値テキスト">
          <a:extLst>
            <a:ext uri="{FF2B5EF4-FFF2-40B4-BE49-F238E27FC236}">
              <a16:creationId xmlns:a16="http://schemas.microsoft.com/office/drawing/2014/main" id="{38EF6AA7-3833-4678-9A80-518D622EFEF7}"/>
            </a:ext>
          </a:extLst>
        </xdr:cNvPr>
        <xdr:cNvSpPr txBox="1"/>
      </xdr:nvSpPr>
      <xdr:spPr>
        <a:xfrm>
          <a:off x="10515600"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116840</xdr:rowOff>
    </xdr:from>
    <xdr:to>
      <xdr:col>50</xdr:col>
      <xdr:colOff>165100</xdr:colOff>
      <xdr:row>35</xdr:row>
      <xdr:rowOff>46990</xdr:rowOff>
    </xdr:to>
    <xdr:sp macro="" textlink="">
      <xdr:nvSpPr>
        <xdr:cNvPr id="133" name="楕円 132">
          <a:extLst>
            <a:ext uri="{FF2B5EF4-FFF2-40B4-BE49-F238E27FC236}">
              <a16:creationId xmlns:a16="http://schemas.microsoft.com/office/drawing/2014/main" id="{591F0790-DB2B-43FD-9590-CEF7B8563866}"/>
            </a:ext>
          </a:extLst>
        </xdr:cNvPr>
        <xdr:cNvSpPr/>
      </xdr:nvSpPr>
      <xdr:spPr>
        <a:xfrm>
          <a:off x="958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144780</xdr:rowOff>
    </xdr:from>
    <xdr:to>
      <xdr:col>55</xdr:col>
      <xdr:colOff>0</xdr:colOff>
      <xdr:row>34</xdr:row>
      <xdr:rowOff>167640</xdr:rowOff>
    </xdr:to>
    <xdr:cxnSp macro="">
      <xdr:nvCxnSpPr>
        <xdr:cNvPr id="134" name="直線コネクタ 133">
          <a:extLst>
            <a:ext uri="{FF2B5EF4-FFF2-40B4-BE49-F238E27FC236}">
              <a16:creationId xmlns:a16="http://schemas.microsoft.com/office/drawing/2014/main" id="{D8A0E569-83CF-4FBD-AE8B-0A844FE1D2AC}"/>
            </a:ext>
          </a:extLst>
        </xdr:cNvPr>
        <xdr:cNvCxnSpPr/>
      </xdr:nvCxnSpPr>
      <xdr:spPr>
        <a:xfrm flipV="1">
          <a:off x="9639300" y="5974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132080</xdr:rowOff>
    </xdr:from>
    <xdr:to>
      <xdr:col>46</xdr:col>
      <xdr:colOff>38100</xdr:colOff>
      <xdr:row>35</xdr:row>
      <xdr:rowOff>62230</xdr:rowOff>
    </xdr:to>
    <xdr:sp macro="" textlink="">
      <xdr:nvSpPr>
        <xdr:cNvPr id="135" name="楕円 134">
          <a:extLst>
            <a:ext uri="{FF2B5EF4-FFF2-40B4-BE49-F238E27FC236}">
              <a16:creationId xmlns:a16="http://schemas.microsoft.com/office/drawing/2014/main" id="{E5FFF133-09CE-418B-BC7B-6CC550ABAC73}"/>
            </a:ext>
          </a:extLst>
        </xdr:cNvPr>
        <xdr:cNvSpPr/>
      </xdr:nvSpPr>
      <xdr:spPr>
        <a:xfrm>
          <a:off x="8699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167640</xdr:rowOff>
    </xdr:from>
    <xdr:to>
      <xdr:col>50</xdr:col>
      <xdr:colOff>114300</xdr:colOff>
      <xdr:row>35</xdr:row>
      <xdr:rowOff>11430</xdr:rowOff>
    </xdr:to>
    <xdr:cxnSp macro="">
      <xdr:nvCxnSpPr>
        <xdr:cNvPr id="136" name="直線コネクタ 135">
          <a:extLst>
            <a:ext uri="{FF2B5EF4-FFF2-40B4-BE49-F238E27FC236}">
              <a16:creationId xmlns:a16="http://schemas.microsoft.com/office/drawing/2014/main" id="{0562BEB0-1DB7-401D-8434-13FBF5E8CB5C}"/>
            </a:ext>
          </a:extLst>
        </xdr:cNvPr>
        <xdr:cNvCxnSpPr/>
      </xdr:nvCxnSpPr>
      <xdr:spPr>
        <a:xfrm flipV="1">
          <a:off x="8750300" y="5996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162560</xdr:rowOff>
    </xdr:from>
    <xdr:to>
      <xdr:col>41</xdr:col>
      <xdr:colOff>101600</xdr:colOff>
      <xdr:row>35</xdr:row>
      <xdr:rowOff>92710</xdr:rowOff>
    </xdr:to>
    <xdr:sp macro="" textlink="">
      <xdr:nvSpPr>
        <xdr:cNvPr id="137" name="楕円 136">
          <a:extLst>
            <a:ext uri="{FF2B5EF4-FFF2-40B4-BE49-F238E27FC236}">
              <a16:creationId xmlns:a16="http://schemas.microsoft.com/office/drawing/2014/main" id="{149D5277-B2F0-4914-9FB2-95387D6A8D6B}"/>
            </a:ext>
          </a:extLst>
        </xdr:cNvPr>
        <xdr:cNvSpPr/>
      </xdr:nvSpPr>
      <xdr:spPr>
        <a:xfrm>
          <a:off x="781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11430</xdr:rowOff>
    </xdr:from>
    <xdr:to>
      <xdr:col>45</xdr:col>
      <xdr:colOff>177800</xdr:colOff>
      <xdr:row>35</xdr:row>
      <xdr:rowOff>41910</xdr:rowOff>
    </xdr:to>
    <xdr:cxnSp macro="">
      <xdr:nvCxnSpPr>
        <xdr:cNvPr id="138" name="直線コネクタ 137">
          <a:extLst>
            <a:ext uri="{FF2B5EF4-FFF2-40B4-BE49-F238E27FC236}">
              <a16:creationId xmlns:a16="http://schemas.microsoft.com/office/drawing/2014/main" id="{3D0A22AE-E05E-42B8-AB56-A07AD07DE409}"/>
            </a:ext>
          </a:extLst>
        </xdr:cNvPr>
        <xdr:cNvCxnSpPr/>
      </xdr:nvCxnSpPr>
      <xdr:spPr>
        <a:xfrm flipV="1">
          <a:off x="7861300" y="6012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13970</xdr:rowOff>
    </xdr:from>
    <xdr:to>
      <xdr:col>36</xdr:col>
      <xdr:colOff>165100</xdr:colOff>
      <xdr:row>35</xdr:row>
      <xdr:rowOff>115570</xdr:rowOff>
    </xdr:to>
    <xdr:sp macro="" textlink="">
      <xdr:nvSpPr>
        <xdr:cNvPr id="139" name="楕円 138">
          <a:extLst>
            <a:ext uri="{FF2B5EF4-FFF2-40B4-BE49-F238E27FC236}">
              <a16:creationId xmlns:a16="http://schemas.microsoft.com/office/drawing/2014/main" id="{16538BF9-523C-47CC-A04D-7E2FA06DD63F}"/>
            </a:ext>
          </a:extLst>
        </xdr:cNvPr>
        <xdr:cNvSpPr/>
      </xdr:nvSpPr>
      <xdr:spPr>
        <a:xfrm>
          <a:off x="692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41910</xdr:rowOff>
    </xdr:from>
    <xdr:to>
      <xdr:col>41</xdr:col>
      <xdr:colOff>50800</xdr:colOff>
      <xdr:row>35</xdr:row>
      <xdr:rowOff>64770</xdr:rowOff>
    </xdr:to>
    <xdr:cxnSp macro="">
      <xdr:nvCxnSpPr>
        <xdr:cNvPr id="140" name="直線コネクタ 139">
          <a:extLst>
            <a:ext uri="{FF2B5EF4-FFF2-40B4-BE49-F238E27FC236}">
              <a16:creationId xmlns:a16="http://schemas.microsoft.com/office/drawing/2014/main" id="{98795741-5C2E-4582-BC05-6598AB67E611}"/>
            </a:ext>
          </a:extLst>
        </xdr:cNvPr>
        <xdr:cNvCxnSpPr/>
      </xdr:nvCxnSpPr>
      <xdr:spPr>
        <a:xfrm flipV="1">
          <a:off x="6972300" y="604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839685D8-0499-440A-9403-70BB0C595045}"/>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DC227636-F516-4333-92DD-CBD5B2416552}"/>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0FC56531-300A-4B24-8F0D-E45A318879D5}"/>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9ECAF27C-3E11-4A6E-84CD-A9512FD2B0D3}"/>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63517</xdr:rowOff>
    </xdr:from>
    <xdr:ext cx="469744" cy="259045"/>
    <xdr:sp macro="" textlink="">
      <xdr:nvSpPr>
        <xdr:cNvPr id="145" name="n_1mainValue【図書館】&#10;一人当たり面積">
          <a:extLst>
            <a:ext uri="{FF2B5EF4-FFF2-40B4-BE49-F238E27FC236}">
              <a16:creationId xmlns:a16="http://schemas.microsoft.com/office/drawing/2014/main" id="{196C9440-E71D-470B-B671-C951AC9ED3B0}"/>
            </a:ext>
          </a:extLst>
        </xdr:cNvPr>
        <xdr:cNvSpPr txBox="1"/>
      </xdr:nvSpPr>
      <xdr:spPr>
        <a:xfrm>
          <a:off x="93917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78757</xdr:rowOff>
    </xdr:from>
    <xdr:ext cx="469744" cy="259045"/>
    <xdr:sp macro="" textlink="">
      <xdr:nvSpPr>
        <xdr:cNvPr id="146" name="n_2mainValue【図書館】&#10;一人当たり面積">
          <a:extLst>
            <a:ext uri="{FF2B5EF4-FFF2-40B4-BE49-F238E27FC236}">
              <a16:creationId xmlns:a16="http://schemas.microsoft.com/office/drawing/2014/main" id="{621D03DF-A236-42D4-ADE1-3017748FC393}"/>
            </a:ext>
          </a:extLst>
        </xdr:cNvPr>
        <xdr:cNvSpPr txBox="1"/>
      </xdr:nvSpPr>
      <xdr:spPr>
        <a:xfrm>
          <a:off x="8515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109237</xdr:rowOff>
    </xdr:from>
    <xdr:ext cx="469744" cy="259045"/>
    <xdr:sp macro="" textlink="">
      <xdr:nvSpPr>
        <xdr:cNvPr id="147" name="n_3mainValue【図書館】&#10;一人当たり面積">
          <a:extLst>
            <a:ext uri="{FF2B5EF4-FFF2-40B4-BE49-F238E27FC236}">
              <a16:creationId xmlns:a16="http://schemas.microsoft.com/office/drawing/2014/main" id="{D80E57C3-04A2-449C-B7F6-412F72DEA46F}"/>
            </a:ext>
          </a:extLst>
        </xdr:cNvPr>
        <xdr:cNvSpPr txBox="1"/>
      </xdr:nvSpPr>
      <xdr:spPr>
        <a:xfrm>
          <a:off x="7626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132097</xdr:rowOff>
    </xdr:from>
    <xdr:ext cx="469744" cy="259045"/>
    <xdr:sp macro="" textlink="">
      <xdr:nvSpPr>
        <xdr:cNvPr id="148" name="n_4mainValue【図書館】&#10;一人当たり面積">
          <a:extLst>
            <a:ext uri="{FF2B5EF4-FFF2-40B4-BE49-F238E27FC236}">
              <a16:creationId xmlns:a16="http://schemas.microsoft.com/office/drawing/2014/main" id="{D7638D05-E6F7-48B7-B9CE-96390E301BDF}"/>
            </a:ext>
          </a:extLst>
        </xdr:cNvPr>
        <xdr:cNvSpPr txBox="1"/>
      </xdr:nvSpPr>
      <xdr:spPr>
        <a:xfrm>
          <a:off x="6737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7F0D3E0-ECFE-4E86-B4D2-ADD90034F9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C4EBC35-B4A2-44CD-9BF4-DF139B0284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5C7BF85-1EBF-4FA6-873E-B1BC1E588C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8702D48-09A3-4776-A452-D854BBA3C9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0B224FE-87C0-4625-9D2E-EE105575C8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7B8B0DE-E293-4A8C-B090-23392AC268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5256C45-3EAD-4751-AFFD-0AFCB4C65E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3E8D578-EC0A-4EEB-8B20-929DEF81F8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76887D2-0407-441B-AD98-B4C4ECF060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22433A4-1A94-4632-89EE-4C00E2D3D4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10F3FA6-6EC3-43F1-AEE0-14742BD002C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A5D677FC-B2E6-4548-8476-93A6700DF84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F112C094-02A8-47B7-ABDB-B708BFBB838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AA195CE-8DBE-4B9D-BC7B-73C21D17E44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C2FD0BD3-8BB0-4285-85CA-9E54970F699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9DFCB08-FF1C-4DB4-AD07-BCC19034DD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3F9FCE85-390A-4C3E-ADF1-BCB4C4669B9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A30362FB-8696-408D-BE50-BC3F7AD7B34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B797265-9A8B-44A3-87B6-00CC2E074A4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CFA9DFB-DD30-4EC6-A498-4F06BD71891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4EFA7D34-D508-49B5-824C-E2EBAFCB430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9273846-B673-4CB0-88CD-11FF1FB35E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D1DD58DE-C135-487B-88ED-EE762AE6517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37C8DBE-BCD5-4839-8D8A-FDB3D5A052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298BA401-D54A-4C53-B520-B979DFD737DE}"/>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B6A2776A-F048-4698-A265-8A381BA2F8E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E54E9416-15CD-4CA3-AE9D-BCEF9D9C58EF}"/>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96D2EC6-3686-4C8B-AD56-A2432F8C7254}"/>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37FEDDD5-62D0-4A14-85DE-CF9AB08A7CB6}"/>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B6C0E92C-B105-43FB-8EAB-A4D636D65175}"/>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AAA453B9-D89E-4F69-800B-6C2D5FADC1EA}"/>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CAD4ACA0-DB68-4BF2-BA54-D45A6711D6BB}"/>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FA30471C-62C6-40B2-BAA6-3E7E69D29A69}"/>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31BCD9E7-1E92-4290-A3C3-DE5480BA33D6}"/>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41149F82-C959-46F0-9A11-092724AD6D4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94F1F5A-BC67-4BDB-B831-3D7DFB5B5C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17F8164-3F4C-4FAE-B292-025EC2C29F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5EA0E4B-A255-46F1-97DA-818661B718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007E8A5-63BB-4700-90C8-B887EC4E06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0FC79CB-A4A6-499E-92DD-AAF111E395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a:extLst>
            <a:ext uri="{FF2B5EF4-FFF2-40B4-BE49-F238E27FC236}">
              <a16:creationId xmlns:a16="http://schemas.microsoft.com/office/drawing/2014/main" id="{8173F7F5-9D3F-4FE8-9A33-2E2CCBCAD414}"/>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55DA086C-87D1-4E59-BE0B-4DDEDF6EEA7D}"/>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91" name="楕円 190">
          <a:extLst>
            <a:ext uri="{FF2B5EF4-FFF2-40B4-BE49-F238E27FC236}">
              <a16:creationId xmlns:a16="http://schemas.microsoft.com/office/drawing/2014/main" id="{E1B7D408-B6D7-41BA-8381-CB24ED60156F}"/>
            </a:ext>
          </a:extLst>
        </xdr:cNvPr>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114300</xdr:rowOff>
    </xdr:to>
    <xdr:cxnSp macro="">
      <xdr:nvCxnSpPr>
        <xdr:cNvPr id="192" name="直線コネクタ 191">
          <a:extLst>
            <a:ext uri="{FF2B5EF4-FFF2-40B4-BE49-F238E27FC236}">
              <a16:creationId xmlns:a16="http://schemas.microsoft.com/office/drawing/2014/main" id="{08E53BEB-8199-43C8-9AA3-5B240D7F6F8D}"/>
            </a:ext>
          </a:extLst>
        </xdr:cNvPr>
        <xdr:cNvCxnSpPr/>
      </xdr:nvCxnSpPr>
      <xdr:spPr>
        <a:xfrm>
          <a:off x="3797300" y="10715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93" name="楕円 192">
          <a:extLst>
            <a:ext uri="{FF2B5EF4-FFF2-40B4-BE49-F238E27FC236}">
              <a16:creationId xmlns:a16="http://schemas.microsoft.com/office/drawing/2014/main" id="{5C784B39-EE3B-4B4C-ADF0-8814078211E3}"/>
            </a:ext>
          </a:extLst>
        </xdr:cNvPr>
        <xdr:cNvSpPr/>
      </xdr:nvSpPr>
      <xdr:spPr>
        <a:xfrm>
          <a:off x="2857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70485</xdr:rowOff>
    </xdr:from>
    <xdr:to>
      <xdr:col>19</xdr:col>
      <xdr:colOff>177800</xdr:colOff>
      <xdr:row>62</xdr:row>
      <xdr:rowOff>85725</xdr:rowOff>
    </xdr:to>
    <xdr:cxnSp macro="">
      <xdr:nvCxnSpPr>
        <xdr:cNvPr id="194" name="直線コネクタ 193">
          <a:extLst>
            <a:ext uri="{FF2B5EF4-FFF2-40B4-BE49-F238E27FC236}">
              <a16:creationId xmlns:a16="http://schemas.microsoft.com/office/drawing/2014/main" id="{D7DB583A-DC50-473F-B2D1-0AA99DB09BAE}"/>
            </a:ext>
          </a:extLst>
        </xdr:cNvPr>
        <xdr:cNvCxnSpPr/>
      </xdr:nvCxnSpPr>
      <xdr:spPr>
        <a:xfrm>
          <a:off x="2908300" y="107003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95" name="楕円 194">
          <a:extLst>
            <a:ext uri="{FF2B5EF4-FFF2-40B4-BE49-F238E27FC236}">
              <a16:creationId xmlns:a16="http://schemas.microsoft.com/office/drawing/2014/main" id="{1CA32882-4ACE-4179-A91E-E71867C9737C}"/>
            </a:ext>
          </a:extLst>
        </xdr:cNvPr>
        <xdr:cNvSpPr/>
      </xdr:nvSpPr>
      <xdr:spPr>
        <a:xfrm>
          <a:off x="1968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70485</xdr:rowOff>
    </xdr:to>
    <xdr:cxnSp macro="">
      <xdr:nvCxnSpPr>
        <xdr:cNvPr id="196" name="直線コネクタ 195">
          <a:extLst>
            <a:ext uri="{FF2B5EF4-FFF2-40B4-BE49-F238E27FC236}">
              <a16:creationId xmlns:a16="http://schemas.microsoft.com/office/drawing/2014/main" id="{78690CDD-473B-47C5-8E3A-F1A55445F5E8}"/>
            </a:ext>
          </a:extLst>
        </xdr:cNvPr>
        <xdr:cNvCxnSpPr/>
      </xdr:nvCxnSpPr>
      <xdr:spPr>
        <a:xfrm>
          <a:off x="2019300" y="106737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7" name="楕円 196">
          <a:extLst>
            <a:ext uri="{FF2B5EF4-FFF2-40B4-BE49-F238E27FC236}">
              <a16:creationId xmlns:a16="http://schemas.microsoft.com/office/drawing/2014/main" id="{E4716D69-9864-44F7-91DE-B31E0991D890}"/>
            </a:ext>
          </a:extLst>
        </xdr:cNvPr>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43815</xdr:rowOff>
    </xdr:to>
    <xdr:cxnSp macro="">
      <xdr:nvCxnSpPr>
        <xdr:cNvPr id="198" name="直線コネクタ 197">
          <a:extLst>
            <a:ext uri="{FF2B5EF4-FFF2-40B4-BE49-F238E27FC236}">
              <a16:creationId xmlns:a16="http://schemas.microsoft.com/office/drawing/2014/main" id="{20FC2EF3-8A4A-47A2-93E1-7BDA4E4CE5E2}"/>
            </a:ext>
          </a:extLst>
        </xdr:cNvPr>
        <xdr:cNvCxnSpPr/>
      </xdr:nvCxnSpPr>
      <xdr:spPr>
        <a:xfrm>
          <a:off x="1130300" y="10645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2B869D35-4D76-4017-AB6A-0B0D7BF3CC80}"/>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24E923CB-D013-4665-A959-124A9F3728D6}"/>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F2213F4E-F6D2-49A7-AE44-2A1A499C6F03}"/>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42A3128F-5244-4144-9350-0D15ECB4826C}"/>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203" name="n_1mainValue【体育館・プール】&#10;有形固定資産減価償却率">
          <a:extLst>
            <a:ext uri="{FF2B5EF4-FFF2-40B4-BE49-F238E27FC236}">
              <a16:creationId xmlns:a16="http://schemas.microsoft.com/office/drawing/2014/main" id="{50F39B82-2B9E-477B-BDF9-527012C642F6}"/>
            </a:ext>
          </a:extLst>
        </xdr:cNvPr>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204" name="n_2mainValue【体育館・プール】&#10;有形固定資産減価償却率">
          <a:extLst>
            <a:ext uri="{FF2B5EF4-FFF2-40B4-BE49-F238E27FC236}">
              <a16:creationId xmlns:a16="http://schemas.microsoft.com/office/drawing/2014/main" id="{4D810AE4-562F-481D-B123-2ABC92F3F6A6}"/>
            </a:ext>
          </a:extLst>
        </xdr:cNvPr>
        <xdr:cNvSpPr txBox="1"/>
      </xdr:nvSpPr>
      <xdr:spPr>
        <a:xfrm>
          <a:off x="2705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205" name="n_3mainValue【体育館・プール】&#10;有形固定資産減価償却率">
          <a:extLst>
            <a:ext uri="{FF2B5EF4-FFF2-40B4-BE49-F238E27FC236}">
              <a16:creationId xmlns:a16="http://schemas.microsoft.com/office/drawing/2014/main" id="{8F64EF94-803B-4FD2-88CC-F045367BA91C}"/>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6" name="n_4mainValue【体育館・プール】&#10;有形固定資産減価償却率">
          <a:extLst>
            <a:ext uri="{FF2B5EF4-FFF2-40B4-BE49-F238E27FC236}">
              <a16:creationId xmlns:a16="http://schemas.microsoft.com/office/drawing/2014/main" id="{752E3ED4-97B2-4014-86E9-941560CFD2B7}"/>
            </a:ext>
          </a:extLst>
        </xdr:cNvPr>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7F8DE99-6538-4F4E-AC08-7D71D14CF4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8E1D01A-E5E5-4D6A-9DC5-C530C0980B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2965B5D-2133-473B-8135-C6EB44F932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64BC63D-3457-4E7C-B9EB-6522CFA9A0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10F8155-1C58-47AB-AC79-B84F4AEE54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FEFF764-B13F-4F43-9C65-CAA5F85A1A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827BE39-9C17-4D29-9A1D-3DC5407A1F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4189BCA-1C70-4E44-8AEA-B624176CBF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91ECAA3-4AC5-477F-BE2F-1F69A238FF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10EAC6E-8EF9-47CD-BB80-0A5BAE8D3A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4202595-EE5E-4F80-8C71-B4F55A336E9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238767C0-3607-4B54-A94F-BA10E51ADDB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7C832AD9-3B35-4C53-A0D5-5E3AEBC6D96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328EF5EB-A1DC-49D0-85A7-256E51DAABD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512A2924-4655-42A7-BD7B-55717DD8CE1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CC91791B-A7D8-40F8-83E7-2764D88A8B8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11E0D706-5751-49D5-904F-E40242AF0BE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FD78D222-87BE-4FFF-AC83-2CD66995D4F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AFC40AB6-506D-4110-BA3B-EE61825DE5F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C0B0AF9-18DF-4D9A-9BF6-F03886F2D7E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8027268-CB5D-4898-B4D1-EC0C7AA8B0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1D867C68-0FAE-4DD3-8DC2-8F8737F1356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BB8EAE3-E81D-4DEE-8468-A2F87F5F80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30B3C14C-C42A-480B-9183-8E6C893B27A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9128C4D2-450B-46DB-A2CA-641F681F39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CE109897-B898-4EEB-97E8-7F568AC4C698}"/>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399C030F-E77B-43FB-AA5D-F7D1C77571F9}"/>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CFF8CCFD-5EFA-4578-91D5-866D6A0BFAA6}"/>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9B577F73-AC7B-42D8-B56A-845CA6B39BF2}"/>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F6CC562D-6D7E-4790-B71B-8E4AF4CFA904}"/>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47733E00-EB6F-48C8-AE2D-F41D7B9DC6ED}"/>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7202DA12-DD8D-422A-8A5E-A199119E6E46}"/>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24C9764E-8D00-4D7F-B80D-F7923D55AC91}"/>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1452364F-030C-478A-83F7-E2FFAC528496}"/>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C205278-23AC-4AF2-A724-D4C261C23859}"/>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3E787AB0-6C64-4BBE-A215-6F292EDE819E}"/>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07A2860-926D-47C8-B185-287F0C09CA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5064841-54A4-46AB-9F13-616DF261BD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5914A01-1C9A-464E-B4C1-F5CB689621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882417A-F779-470A-ACEF-2393464CA4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41E88EF-B7EA-4717-96E9-80E5D0BC4C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171269</xdr:rowOff>
    </xdr:from>
    <xdr:to>
      <xdr:col>55</xdr:col>
      <xdr:colOff>50800</xdr:colOff>
      <xdr:row>60</xdr:row>
      <xdr:rowOff>101419</xdr:rowOff>
    </xdr:to>
    <xdr:sp macro="" textlink="">
      <xdr:nvSpPr>
        <xdr:cNvPr id="248" name="楕円 247">
          <a:extLst>
            <a:ext uri="{FF2B5EF4-FFF2-40B4-BE49-F238E27FC236}">
              <a16:creationId xmlns:a16="http://schemas.microsoft.com/office/drawing/2014/main" id="{3A2421AF-54D0-4C76-8893-045B47A62DDF}"/>
            </a:ext>
          </a:extLst>
        </xdr:cNvPr>
        <xdr:cNvSpPr/>
      </xdr:nvSpPr>
      <xdr:spPr>
        <a:xfrm>
          <a:off x="10426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22696</xdr:rowOff>
    </xdr:from>
    <xdr:ext cx="469744" cy="259045"/>
    <xdr:sp macro="" textlink="">
      <xdr:nvSpPr>
        <xdr:cNvPr id="249" name="【体育館・プール】&#10;一人当たり面積該当値テキスト">
          <a:extLst>
            <a:ext uri="{FF2B5EF4-FFF2-40B4-BE49-F238E27FC236}">
              <a16:creationId xmlns:a16="http://schemas.microsoft.com/office/drawing/2014/main" id="{B37EF9C0-3884-4E49-86CF-B800967E948F}"/>
            </a:ext>
          </a:extLst>
        </xdr:cNvPr>
        <xdr:cNvSpPr txBox="1"/>
      </xdr:nvSpPr>
      <xdr:spPr>
        <a:xfrm>
          <a:off x="10515600" y="1013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3084</xdr:rowOff>
    </xdr:from>
    <xdr:to>
      <xdr:col>50</xdr:col>
      <xdr:colOff>165100</xdr:colOff>
      <xdr:row>59</xdr:row>
      <xdr:rowOff>104684</xdr:rowOff>
    </xdr:to>
    <xdr:sp macro="" textlink="">
      <xdr:nvSpPr>
        <xdr:cNvPr id="250" name="楕円 249">
          <a:extLst>
            <a:ext uri="{FF2B5EF4-FFF2-40B4-BE49-F238E27FC236}">
              <a16:creationId xmlns:a16="http://schemas.microsoft.com/office/drawing/2014/main" id="{8490FE22-FCFF-41F1-808A-DFFEE87CC814}"/>
            </a:ext>
          </a:extLst>
        </xdr:cNvPr>
        <xdr:cNvSpPr/>
      </xdr:nvSpPr>
      <xdr:spPr>
        <a:xfrm>
          <a:off x="958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53884</xdr:rowOff>
    </xdr:from>
    <xdr:to>
      <xdr:col>55</xdr:col>
      <xdr:colOff>0</xdr:colOff>
      <xdr:row>60</xdr:row>
      <xdr:rowOff>50619</xdr:rowOff>
    </xdr:to>
    <xdr:cxnSp macro="">
      <xdr:nvCxnSpPr>
        <xdr:cNvPr id="251" name="直線コネクタ 250">
          <a:extLst>
            <a:ext uri="{FF2B5EF4-FFF2-40B4-BE49-F238E27FC236}">
              <a16:creationId xmlns:a16="http://schemas.microsoft.com/office/drawing/2014/main" id="{A3639FE2-A168-405B-8CD9-178133FB57DE}"/>
            </a:ext>
          </a:extLst>
        </xdr:cNvPr>
        <xdr:cNvCxnSpPr/>
      </xdr:nvCxnSpPr>
      <xdr:spPr>
        <a:xfrm>
          <a:off x="9639300" y="10169434"/>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14515</xdr:rowOff>
    </xdr:from>
    <xdr:to>
      <xdr:col>46</xdr:col>
      <xdr:colOff>38100</xdr:colOff>
      <xdr:row>59</xdr:row>
      <xdr:rowOff>116115</xdr:rowOff>
    </xdr:to>
    <xdr:sp macro="" textlink="">
      <xdr:nvSpPr>
        <xdr:cNvPr id="252" name="楕円 251">
          <a:extLst>
            <a:ext uri="{FF2B5EF4-FFF2-40B4-BE49-F238E27FC236}">
              <a16:creationId xmlns:a16="http://schemas.microsoft.com/office/drawing/2014/main" id="{27E851A2-3376-49D2-B0EA-926225F6D1B0}"/>
            </a:ext>
          </a:extLst>
        </xdr:cNvPr>
        <xdr:cNvSpPr/>
      </xdr:nvSpPr>
      <xdr:spPr>
        <a:xfrm>
          <a:off x="869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53884</xdr:rowOff>
    </xdr:from>
    <xdr:to>
      <xdr:col>50</xdr:col>
      <xdr:colOff>114300</xdr:colOff>
      <xdr:row>59</xdr:row>
      <xdr:rowOff>65315</xdr:rowOff>
    </xdr:to>
    <xdr:cxnSp macro="">
      <xdr:nvCxnSpPr>
        <xdr:cNvPr id="253" name="直線コネクタ 252">
          <a:extLst>
            <a:ext uri="{FF2B5EF4-FFF2-40B4-BE49-F238E27FC236}">
              <a16:creationId xmlns:a16="http://schemas.microsoft.com/office/drawing/2014/main" id="{14540902-5275-417C-BA45-93EB2F8F12BA}"/>
            </a:ext>
          </a:extLst>
        </xdr:cNvPr>
        <xdr:cNvCxnSpPr/>
      </xdr:nvCxnSpPr>
      <xdr:spPr>
        <a:xfrm flipV="1">
          <a:off x="8750300" y="1016943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115751</xdr:rowOff>
    </xdr:from>
    <xdr:to>
      <xdr:col>41</xdr:col>
      <xdr:colOff>101600</xdr:colOff>
      <xdr:row>60</xdr:row>
      <xdr:rowOff>45901</xdr:rowOff>
    </xdr:to>
    <xdr:sp macro="" textlink="">
      <xdr:nvSpPr>
        <xdr:cNvPr id="254" name="楕円 253">
          <a:extLst>
            <a:ext uri="{FF2B5EF4-FFF2-40B4-BE49-F238E27FC236}">
              <a16:creationId xmlns:a16="http://schemas.microsoft.com/office/drawing/2014/main" id="{E46C302B-DCB2-4175-8614-CBCD484E3E32}"/>
            </a:ext>
          </a:extLst>
        </xdr:cNvPr>
        <xdr:cNvSpPr/>
      </xdr:nvSpPr>
      <xdr:spPr>
        <a:xfrm>
          <a:off x="7810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65315</xdr:rowOff>
    </xdr:from>
    <xdr:to>
      <xdr:col>45</xdr:col>
      <xdr:colOff>177800</xdr:colOff>
      <xdr:row>59</xdr:row>
      <xdr:rowOff>166551</xdr:rowOff>
    </xdr:to>
    <xdr:cxnSp macro="">
      <xdr:nvCxnSpPr>
        <xdr:cNvPr id="255" name="直線コネクタ 254">
          <a:extLst>
            <a:ext uri="{FF2B5EF4-FFF2-40B4-BE49-F238E27FC236}">
              <a16:creationId xmlns:a16="http://schemas.microsoft.com/office/drawing/2014/main" id="{FD696F8D-D4FE-4C7C-9B17-B17D6DC7FE7E}"/>
            </a:ext>
          </a:extLst>
        </xdr:cNvPr>
        <xdr:cNvCxnSpPr/>
      </xdr:nvCxnSpPr>
      <xdr:spPr>
        <a:xfrm flipV="1">
          <a:off x="7861300" y="10180865"/>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27577</xdr:rowOff>
    </xdr:from>
    <xdr:to>
      <xdr:col>36</xdr:col>
      <xdr:colOff>165100</xdr:colOff>
      <xdr:row>59</xdr:row>
      <xdr:rowOff>129177</xdr:rowOff>
    </xdr:to>
    <xdr:sp macro="" textlink="">
      <xdr:nvSpPr>
        <xdr:cNvPr id="256" name="楕円 255">
          <a:extLst>
            <a:ext uri="{FF2B5EF4-FFF2-40B4-BE49-F238E27FC236}">
              <a16:creationId xmlns:a16="http://schemas.microsoft.com/office/drawing/2014/main" id="{A59DCE15-4558-4E5C-9A8F-8095F3955E65}"/>
            </a:ext>
          </a:extLst>
        </xdr:cNvPr>
        <xdr:cNvSpPr/>
      </xdr:nvSpPr>
      <xdr:spPr>
        <a:xfrm>
          <a:off x="692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78377</xdr:rowOff>
    </xdr:from>
    <xdr:to>
      <xdr:col>41</xdr:col>
      <xdr:colOff>50800</xdr:colOff>
      <xdr:row>59</xdr:row>
      <xdr:rowOff>166551</xdr:rowOff>
    </xdr:to>
    <xdr:cxnSp macro="">
      <xdr:nvCxnSpPr>
        <xdr:cNvPr id="257" name="直線コネクタ 256">
          <a:extLst>
            <a:ext uri="{FF2B5EF4-FFF2-40B4-BE49-F238E27FC236}">
              <a16:creationId xmlns:a16="http://schemas.microsoft.com/office/drawing/2014/main" id="{B2D3DF83-D9F0-4F37-BF22-A05816736B1C}"/>
            </a:ext>
          </a:extLst>
        </xdr:cNvPr>
        <xdr:cNvCxnSpPr/>
      </xdr:nvCxnSpPr>
      <xdr:spPr>
        <a:xfrm>
          <a:off x="6972300" y="1019392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E8296539-DD36-4D92-9BE3-B4AD4E7E94B1}"/>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4E2C6964-27DF-4E08-84C4-C6DFD930CD79}"/>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C705AC9D-8F9E-4B37-9FAD-5B8867EC3E3F}"/>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C4BE148F-6194-403D-B644-292199EDFDBB}"/>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121211</xdr:rowOff>
    </xdr:from>
    <xdr:ext cx="469744" cy="259045"/>
    <xdr:sp macro="" textlink="">
      <xdr:nvSpPr>
        <xdr:cNvPr id="262" name="n_1mainValue【体育館・プール】&#10;一人当たり面積">
          <a:extLst>
            <a:ext uri="{FF2B5EF4-FFF2-40B4-BE49-F238E27FC236}">
              <a16:creationId xmlns:a16="http://schemas.microsoft.com/office/drawing/2014/main" id="{B55AA1AD-785C-4E4C-B258-F6567FBCCEB7}"/>
            </a:ext>
          </a:extLst>
        </xdr:cNvPr>
        <xdr:cNvSpPr txBox="1"/>
      </xdr:nvSpPr>
      <xdr:spPr>
        <a:xfrm>
          <a:off x="9391727" y="98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132642</xdr:rowOff>
    </xdr:from>
    <xdr:ext cx="469744" cy="259045"/>
    <xdr:sp macro="" textlink="">
      <xdr:nvSpPr>
        <xdr:cNvPr id="263" name="n_2mainValue【体育館・プール】&#10;一人当たり面積">
          <a:extLst>
            <a:ext uri="{FF2B5EF4-FFF2-40B4-BE49-F238E27FC236}">
              <a16:creationId xmlns:a16="http://schemas.microsoft.com/office/drawing/2014/main" id="{58B86D47-7DB2-4D16-B93E-D95850C380B4}"/>
            </a:ext>
          </a:extLst>
        </xdr:cNvPr>
        <xdr:cNvSpPr txBox="1"/>
      </xdr:nvSpPr>
      <xdr:spPr>
        <a:xfrm>
          <a:off x="8515427" y="990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62428</xdr:rowOff>
    </xdr:from>
    <xdr:ext cx="469744" cy="259045"/>
    <xdr:sp macro="" textlink="">
      <xdr:nvSpPr>
        <xdr:cNvPr id="264" name="n_3mainValue【体育館・プール】&#10;一人当たり面積">
          <a:extLst>
            <a:ext uri="{FF2B5EF4-FFF2-40B4-BE49-F238E27FC236}">
              <a16:creationId xmlns:a16="http://schemas.microsoft.com/office/drawing/2014/main" id="{71C63B3B-C420-4348-988C-8D2421626ECD}"/>
            </a:ext>
          </a:extLst>
        </xdr:cNvPr>
        <xdr:cNvSpPr txBox="1"/>
      </xdr:nvSpPr>
      <xdr:spPr>
        <a:xfrm>
          <a:off x="7626427" y="100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145704</xdr:rowOff>
    </xdr:from>
    <xdr:ext cx="469744" cy="259045"/>
    <xdr:sp macro="" textlink="">
      <xdr:nvSpPr>
        <xdr:cNvPr id="265" name="n_4mainValue【体育館・プール】&#10;一人当たり面積">
          <a:extLst>
            <a:ext uri="{FF2B5EF4-FFF2-40B4-BE49-F238E27FC236}">
              <a16:creationId xmlns:a16="http://schemas.microsoft.com/office/drawing/2014/main" id="{3F49B23D-4784-4612-9CCE-A21EF07795B9}"/>
            </a:ext>
          </a:extLst>
        </xdr:cNvPr>
        <xdr:cNvSpPr txBox="1"/>
      </xdr:nvSpPr>
      <xdr:spPr>
        <a:xfrm>
          <a:off x="6737427" y="99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D0D52C1-21D9-4940-A048-A50AB5956F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408AC60-9F77-4253-A7C2-3D80ECA04D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1DDAFBE-49AF-400E-8592-38F44E771F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752C380-A719-412C-9929-155F5718C7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367DDA3-EE45-4C3D-B4C2-3E5448169F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A544817-41A6-4DD8-A2B6-92B98409FA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46B3FF6-5072-4C5D-9029-CD103CDDDB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FF7A24E-69EE-4B46-B504-3B0B662EEC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0BB7E97-E72A-4481-82C7-2D2D5960DA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8A05936-95F4-4C99-84F8-A004BC2661B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FEC5817-33C8-4D4F-97C5-D97004805E1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3A3A8CCE-6ACC-4CF4-BA38-A83AB695787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31AE069-34A5-40E2-8100-62BB341ABF7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F1568262-88F9-411C-91D0-62E7E6A8F3B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B693A9A2-2BEB-492D-B6DC-8B9D66966C7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E7245A5-B4C3-4626-97F7-0BE53EEC052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E3CD0242-56B1-4127-B32C-F0EB0474906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230DA2D3-569D-488B-BB1A-5D43BBE762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E5966692-F67D-471B-AD83-896F6FDFC1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294E4BA-5B45-4325-8BC1-395550C25A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C9E9DC8B-8BB6-4763-BE98-2CC5BDF7875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319CF9B-FE81-4A51-A98D-D62B996116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A617179C-72A7-4A89-BD09-EB6ED55C09E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B52FA1B1-FC77-41D0-B08F-025A815364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6DA0A12E-A7A1-46C0-B172-DD2BE1481208}"/>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1F0F17A5-FC72-4274-B390-78D25AA6C224}"/>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79668B2A-EAF2-4056-A358-2F3F882BEAD8}"/>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95CDD153-6823-4B33-9497-96DC4D8566FC}"/>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CB79D500-1FA7-45AA-B84F-0C3F1C20FAC5}"/>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4C5B1F8-0E3D-49DA-9FFD-198FD86EB934}"/>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90173E6F-6743-46A4-A8C3-E6DBE2412C09}"/>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6D4074CA-F31F-4EAC-8467-99FFB2C22946}"/>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B85D6296-8CCB-46BC-82EB-731509FAF3AC}"/>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9B012EAB-583E-4C66-97C5-6E4140C873ED}"/>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B46D6037-8E11-4A23-9A55-947A89FDDC72}"/>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47C176-0C65-4883-83A8-7A8F45406F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2A65813-A8F0-4FE7-A125-B83EB61CDE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89BC639-6BED-4F85-B1FD-14548D2B87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3838D4-616F-4693-B908-3184943689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9BE8933-3B4A-4D37-B84F-3D3FE0F3FB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86361</xdr:rowOff>
    </xdr:from>
    <xdr:to>
      <xdr:col>24</xdr:col>
      <xdr:colOff>114300</xdr:colOff>
      <xdr:row>78</xdr:row>
      <xdr:rowOff>16511</xdr:rowOff>
    </xdr:to>
    <xdr:sp macro="" textlink="">
      <xdr:nvSpPr>
        <xdr:cNvPr id="306" name="楕円 305">
          <a:extLst>
            <a:ext uri="{FF2B5EF4-FFF2-40B4-BE49-F238E27FC236}">
              <a16:creationId xmlns:a16="http://schemas.microsoft.com/office/drawing/2014/main" id="{610D702E-8192-4091-9481-CDAB22286E10}"/>
            </a:ext>
          </a:extLst>
        </xdr:cNvPr>
        <xdr:cNvSpPr/>
      </xdr:nvSpPr>
      <xdr:spPr>
        <a:xfrm>
          <a:off x="45847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22243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A5FF7AB0-96FB-4A92-B5E3-79C37E1DB1EA}"/>
            </a:ext>
          </a:extLst>
        </xdr:cNvPr>
        <xdr:cNvSpPr txBox="1"/>
      </xdr:nvSpPr>
      <xdr:spPr>
        <a:xfrm>
          <a:off x="4673600" y="1322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xdr:rowOff>
    </xdr:from>
    <xdr:to>
      <xdr:col>20</xdr:col>
      <xdr:colOff>38100</xdr:colOff>
      <xdr:row>77</xdr:row>
      <xdr:rowOff>117475</xdr:rowOff>
    </xdr:to>
    <xdr:sp macro="" textlink="">
      <xdr:nvSpPr>
        <xdr:cNvPr id="308" name="楕円 307">
          <a:extLst>
            <a:ext uri="{FF2B5EF4-FFF2-40B4-BE49-F238E27FC236}">
              <a16:creationId xmlns:a16="http://schemas.microsoft.com/office/drawing/2014/main" id="{30969DB3-5255-4CDA-B0D2-FD9E43A1084F}"/>
            </a:ext>
          </a:extLst>
        </xdr:cNvPr>
        <xdr:cNvSpPr/>
      </xdr:nvSpPr>
      <xdr:spPr>
        <a:xfrm>
          <a:off x="3746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66675</xdr:rowOff>
    </xdr:from>
    <xdr:to>
      <xdr:col>24</xdr:col>
      <xdr:colOff>63500</xdr:colOff>
      <xdr:row>77</xdr:row>
      <xdr:rowOff>137161</xdr:rowOff>
    </xdr:to>
    <xdr:cxnSp macro="">
      <xdr:nvCxnSpPr>
        <xdr:cNvPr id="309" name="直線コネクタ 308">
          <a:extLst>
            <a:ext uri="{FF2B5EF4-FFF2-40B4-BE49-F238E27FC236}">
              <a16:creationId xmlns:a16="http://schemas.microsoft.com/office/drawing/2014/main" id="{CD48B2E9-4EE6-4ED8-9937-5387895BB81B}"/>
            </a:ext>
          </a:extLst>
        </xdr:cNvPr>
        <xdr:cNvCxnSpPr/>
      </xdr:nvCxnSpPr>
      <xdr:spPr>
        <a:xfrm>
          <a:off x="3797300" y="13268325"/>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4445</xdr:rowOff>
    </xdr:from>
    <xdr:to>
      <xdr:col>15</xdr:col>
      <xdr:colOff>101600</xdr:colOff>
      <xdr:row>77</xdr:row>
      <xdr:rowOff>106045</xdr:rowOff>
    </xdr:to>
    <xdr:sp macro="" textlink="">
      <xdr:nvSpPr>
        <xdr:cNvPr id="310" name="楕円 309">
          <a:extLst>
            <a:ext uri="{FF2B5EF4-FFF2-40B4-BE49-F238E27FC236}">
              <a16:creationId xmlns:a16="http://schemas.microsoft.com/office/drawing/2014/main" id="{B8627CDC-EE93-4DFF-8D00-93E8BB234904}"/>
            </a:ext>
          </a:extLst>
        </xdr:cNvPr>
        <xdr:cNvSpPr/>
      </xdr:nvSpPr>
      <xdr:spPr>
        <a:xfrm>
          <a:off x="2857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55245</xdr:rowOff>
    </xdr:from>
    <xdr:to>
      <xdr:col>19</xdr:col>
      <xdr:colOff>177800</xdr:colOff>
      <xdr:row>77</xdr:row>
      <xdr:rowOff>66675</xdr:rowOff>
    </xdr:to>
    <xdr:cxnSp macro="">
      <xdr:nvCxnSpPr>
        <xdr:cNvPr id="311" name="直線コネクタ 310">
          <a:extLst>
            <a:ext uri="{FF2B5EF4-FFF2-40B4-BE49-F238E27FC236}">
              <a16:creationId xmlns:a16="http://schemas.microsoft.com/office/drawing/2014/main" id="{BAD7C16C-5F77-4A5B-B2C4-CAC05A8491B5}"/>
            </a:ext>
          </a:extLst>
        </xdr:cNvPr>
        <xdr:cNvCxnSpPr/>
      </xdr:nvCxnSpPr>
      <xdr:spPr>
        <a:xfrm>
          <a:off x="2908300" y="13256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168275</xdr:rowOff>
    </xdr:from>
    <xdr:to>
      <xdr:col>10</xdr:col>
      <xdr:colOff>165100</xdr:colOff>
      <xdr:row>83</xdr:row>
      <xdr:rowOff>98425</xdr:rowOff>
    </xdr:to>
    <xdr:sp macro="" textlink="">
      <xdr:nvSpPr>
        <xdr:cNvPr id="312" name="楕円 311">
          <a:extLst>
            <a:ext uri="{FF2B5EF4-FFF2-40B4-BE49-F238E27FC236}">
              <a16:creationId xmlns:a16="http://schemas.microsoft.com/office/drawing/2014/main" id="{431A8935-AC02-480B-8D04-E17C34137322}"/>
            </a:ext>
          </a:extLst>
        </xdr:cNvPr>
        <xdr:cNvSpPr/>
      </xdr:nvSpPr>
      <xdr:spPr>
        <a:xfrm>
          <a:off x="1968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55245</xdr:rowOff>
    </xdr:from>
    <xdr:to>
      <xdr:col>15</xdr:col>
      <xdr:colOff>50800</xdr:colOff>
      <xdr:row>83</xdr:row>
      <xdr:rowOff>47625</xdr:rowOff>
    </xdr:to>
    <xdr:cxnSp macro="">
      <xdr:nvCxnSpPr>
        <xdr:cNvPr id="313" name="直線コネクタ 312">
          <a:extLst>
            <a:ext uri="{FF2B5EF4-FFF2-40B4-BE49-F238E27FC236}">
              <a16:creationId xmlns:a16="http://schemas.microsoft.com/office/drawing/2014/main" id="{25E3D81F-7126-49AF-8A4E-31FE6704740C}"/>
            </a:ext>
          </a:extLst>
        </xdr:cNvPr>
        <xdr:cNvCxnSpPr/>
      </xdr:nvCxnSpPr>
      <xdr:spPr>
        <a:xfrm flipV="1">
          <a:off x="2019300" y="13256895"/>
          <a:ext cx="889000" cy="10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120650</xdr:rowOff>
    </xdr:from>
    <xdr:to>
      <xdr:col>6</xdr:col>
      <xdr:colOff>38100</xdr:colOff>
      <xdr:row>83</xdr:row>
      <xdr:rowOff>50800</xdr:rowOff>
    </xdr:to>
    <xdr:sp macro="" textlink="">
      <xdr:nvSpPr>
        <xdr:cNvPr id="314" name="楕円 313">
          <a:extLst>
            <a:ext uri="{FF2B5EF4-FFF2-40B4-BE49-F238E27FC236}">
              <a16:creationId xmlns:a16="http://schemas.microsoft.com/office/drawing/2014/main" id="{9FDF2CBB-9DB8-4CD8-8913-10309536487A}"/>
            </a:ext>
          </a:extLst>
        </xdr:cNvPr>
        <xdr:cNvSpPr/>
      </xdr:nvSpPr>
      <xdr:spPr>
        <a:xfrm>
          <a:off x="1079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0</xdr:rowOff>
    </xdr:from>
    <xdr:to>
      <xdr:col>10</xdr:col>
      <xdr:colOff>114300</xdr:colOff>
      <xdr:row>83</xdr:row>
      <xdr:rowOff>47625</xdr:rowOff>
    </xdr:to>
    <xdr:cxnSp macro="">
      <xdr:nvCxnSpPr>
        <xdr:cNvPr id="315" name="直線コネクタ 314">
          <a:extLst>
            <a:ext uri="{FF2B5EF4-FFF2-40B4-BE49-F238E27FC236}">
              <a16:creationId xmlns:a16="http://schemas.microsoft.com/office/drawing/2014/main" id="{8020021B-F0F9-4266-A5A9-93DCE33C28F2}"/>
            </a:ext>
          </a:extLst>
        </xdr:cNvPr>
        <xdr:cNvCxnSpPr/>
      </xdr:nvCxnSpPr>
      <xdr:spPr>
        <a:xfrm>
          <a:off x="1130300" y="14230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31283BDF-E03B-4198-B69D-B645EFFAA127}"/>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AE266CA2-7920-4B32-BC6C-2357C15410F5}"/>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CC0CBDCE-3F7A-4ABD-AACF-851CEAE96886}"/>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0BE0F379-E770-4700-926B-42396B8C9E96}"/>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134002</xdr:rowOff>
    </xdr:from>
    <xdr:ext cx="405111" cy="259045"/>
    <xdr:sp macro="" textlink="">
      <xdr:nvSpPr>
        <xdr:cNvPr id="320" name="n_1mainValue【福祉施設】&#10;有形固定資産減価償却率">
          <a:extLst>
            <a:ext uri="{FF2B5EF4-FFF2-40B4-BE49-F238E27FC236}">
              <a16:creationId xmlns:a16="http://schemas.microsoft.com/office/drawing/2014/main" id="{A9A71827-70CD-42E4-95CF-EDEC935A9592}"/>
            </a:ext>
          </a:extLst>
        </xdr:cNvPr>
        <xdr:cNvSpPr txBox="1"/>
      </xdr:nvSpPr>
      <xdr:spPr>
        <a:xfrm>
          <a:off x="3582044" y="1299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122572</xdr:rowOff>
    </xdr:from>
    <xdr:ext cx="405111" cy="259045"/>
    <xdr:sp macro="" textlink="">
      <xdr:nvSpPr>
        <xdr:cNvPr id="321" name="n_2mainValue【福祉施設】&#10;有形固定資産減価償却率">
          <a:extLst>
            <a:ext uri="{FF2B5EF4-FFF2-40B4-BE49-F238E27FC236}">
              <a16:creationId xmlns:a16="http://schemas.microsoft.com/office/drawing/2014/main" id="{BCDE33DD-8390-45DB-B284-930F3B3CA515}"/>
            </a:ext>
          </a:extLst>
        </xdr:cNvPr>
        <xdr:cNvSpPr txBox="1"/>
      </xdr:nvSpPr>
      <xdr:spPr>
        <a:xfrm>
          <a:off x="2705744" y="1298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89552</xdr:rowOff>
    </xdr:from>
    <xdr:ext cx="405111" cy="259045"/>
    <xdr:sp macro="" textlink="">
      <xdr:nvSpPr>
        <xdr:cNvPr id="322" name="n_3mainValue【福祉施設】&#10;有形固定資産減価償却率">
          <a:extLst>
            <a:ext uri="{FF2B5EF4-FFF2-40B4-BE49-F238E27FC236}">
              <a16:creationId xmlns:a16="http://schemas.microsoft.com/office/drawing/2014/main" id="{1484D6B5-DEB5-4EB0-B768-B796F3E858B2}"/>
            </a:ext>
          </a:extLst>
        </xdr:cNvPr>
        <xdr:cNvSpPr txBox="1"/>
      </xdr:nvSpPr>
      <xdr:spPr>
        <a:xfrm>
          <a:off x="1816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323" name="n_4mainValue【福祉施設】&#10;有形固定資産減価償却率">
          <a:extLst>
            <a:ext uri="{FF2B5EF4-FFF2-40B4-BE49-F238E27FC236}">
              <a16:creationId xmlns:a16="http://schemas.microsoft.com/office/drawing/2014/main" id="{A2F06BC6-0EE1-447C-9B93-98A3FE025ACD}"/>
            </a:ext>
          </a:extLst>
        </xdr:cNvPr>
        <xdr:cNvSpPr txBox="1"/>
      </xdr:nvSpPr>
      <xdr:spPr>
        <a:xfrm>
          <a:off x="927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9494BEE-E21D-4E76-9D9C-DA64FB36E39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46090E1-BBB2-4CD2-ADCD-85B3F096F2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205EC3E-D9AF-4A77-841B-4355E268FC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621D91F-389E-4AAF-BE13-7EEF7755C1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0134CE9-2CA1-4A87-951B-FADEAF00A06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B02F35B-A9A4-4847-9DC8-87CE20DE68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7F1946E-0E34-465D-BD64-A382E98B80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E52D7A7-2922-4AEB-8730-BCE42B70CC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8BF4F43-E4EC-4877-89A1-092DB5E9E3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26F19E7A-55D2-4DDC-827B-D85839E1B07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8E605B7-7282-4EBD-B4EB-B244710586A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1CD243F-B35A-4330-91C5-B8D608F059F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B5FAEAB8-216A-4F18-8E7C-157D1794BD7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902E855-EB2D-4962-8954-521F7C02D75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ED17531E-6662-4250-9BFD-5E016546A9A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AC90058-B807-4D5A-82AE-260896C3DFE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CA13A626-41D9-4A8C-82B7-EB5F69B83D0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2C6B7E3-F610-4719-B15B-7EAF1A41216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064DE3E-23E2-4CD2-AF22-D29A542A11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163B650-122C-4FD6-B084-6DB6AC9762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A85D2E2A-9D6E-4C64-B12F-D1FA70D25E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E30041D3-2C1E-44E2-9DCD-AD45E9399D6C}"/>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C73B0A42-8CFA-40B8-AC0A-75E9784C9326}"/>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A1E2234A-A8DB-4C4F-8C14-B6DB4EFD3A9C}"/>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759E11F7-6882-444D-81DB-94252E2E627A}"/>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393C4B-BF9B-4DEE-85A5-1DEE27E6C69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788A2DBA-2314-4C8E-BF61-41A496E0AE7F}"/>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85D792A4-5773-47F8-B7B4-90F7A0095D64}"/>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635821D1-D311-4794-9FBB-5D6CC00BC18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43A27DDC-1A7E-4787-A0DA-A7D248C43E7D}"/>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61060DB-4FCE-4F24-8E48-A5CD7F5EE736}"/>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8A38E839-BC30-460A-8B64-F846AB310CB5}"/>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69E6137-EEA6-4FDF-A37D-CCC4ACA5A0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3C98081-6280-470C-BF15-CF2EAD63ED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237F43B-9AD6-4ACA-96F6-6EBFBFFCE8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9761353-FBE7-4396-BF2A-84DA2C27BC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9F686FD-4381-417A-BBA9-2740D43860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1" name="楕円 360">
          <a:extLst>
            <a:ext uri="{FF2B5EF4-FFF2-40B4-BE49-F238E27FC236}">
              <a16:creationId xmlns:a16="http://schemas.microsoft.com/office/drawing/2014/main" id="{B7801FCC-8E23-46A4-83B7-2430E9942590}"/>
            </a:ext>
          </a:extLst>
        </xdr:cNvPr>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2" name="【福祉施設】&#10;一人当たり面積該当値テキスト">
          <a:extLst>
            <a:ext uri="{FF2B5EF4-FFF2-40B4-BE49-F238E27FC236}">
              <a16:creationId xmlns:a16="http://schemas.microsoft.com/office/drawing/2014/main" id="{6331301D-6507-4CE2-9AD5-8451E3D57124}"/>
            </a:ext>
          </a:extLst>
        </xdr:cNvPr>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63" name="楕円 362">
          <a:extLst>
            <a:ext uri="{FF2B5EF4-FFF2-40B4-BE49-F238E27FC236}">
              <a16:creationId xmlns:a16="http://schemas.microsoft.com/office/drawing/2014/main" id="{9E63C28A-5B74-422F-B852-CA24B76FDE18}"/>
            </a:ext>
          </a:extLst>
        </xdr:cNvPr>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124968</xdr:rowOff>
    </xdr:to>
    <xdr:cxnSp macro="">
      <xdr:nvCxnSpPr>
        <xdr:cNvPr id="364" name="直線コネクタ 363">
          <a:extLst>
            <a:ext uri="{FF2B5EF4-FFF2-40B4-BE49-F238E27FC236}">
              <a16:creationId xmlns:a16="http://schemas.microsoft.com/office/drawing/2014/main" id="{7E591176-0ADD-4DB0-A3D6-31B482A1841F}"/>
            </a:ext>
          </a:extLst>
        </xdr:cNvPr>
        <xdr:cNvCxnSpPr/>
      </xdr:nvCxnSpPr>
      <xdr:spPr>
        <a:xfrm flipV="1">
          <a:off x="9639300" y="1452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78739</xdr:rowOff>
    </xdr:from>
    <xdr:to>
      <xdr:col>46</xdr:col>
      <xdr:colOff>38100</xdr:colOff>
      <xdr:row>84</xdr:row>
      <xdr:rowOff>8889</xdr:rowOff>
    </xdr:to>
    <xdr:sp macro="" textlink="">
      <xdr:nvSpPr>
        <xdr:cNvPr id="365" name="楕円 364">
          <a:extLst>
            <a:ext uri="{FF2B5EF4-FFF2-40B4-BE49-F238E27FC236}">
              <a16:creationId xmlns:a16="http://schemas.microsoft.com/office/drawing/2014/main" id="{AB884865-5623-48AD-84EE-7B3229EB6733}"/>
            </a:ext>
          </a:extLst>
        </xdr:cNvPr>
        <xdr:cNvSpPr/>
      </xdr:nvSpPr>
      <xdr:spPr>
        <a:xfrm>
          <a:off x="869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84</xdr:row>
      <xdr:rowOff>124968</xdr:rowOff>
    </xdr:to>
    <xdr:cxnSp macro="">
      <xdr:nvCxnSpPr>
        <xdr:cNvPr id="366" name="直線コネクタ 365">
          <a:extLst>
            <a:ext uri="{FF2B5EF4-FFF2-40B4-BE49-F238E27FC236}">
              <a16:creationId xmlns:a16="http://schemas.microsoft.com/office/drawing/2014/main" id="{987A0145-4A74-4680-83F9-12EE171C50C7}"/>
            </a:ext>
          </a:extLst>
        </xdr:cNvPr>
        <xdr:cNvCxnSpPr/>
      </xdr:nvCxnSpPr>
      <xdr:spPr>
        <a:xfrm>
          <a:off x="8750300" y="14359889"/>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163322</xdr:rowOff>
    </xdr:from>
    <xdr:to>
      <xdr:col>41</xdr:col>
      <xdr:colOff>101600</xdr:colOff>
      <xdr:row>85</xdr:row>
      <xdr:rowOff>93472</xdr:rowOff>
    </xdr:to>
    <xdr:sp macro="" textlink="">
      <xdr:nvSpPr>
        <xdr:cNvPr id="367" name="楕円 366">
          <a:extLst>
            <a:ext uri="{FF2B5EF4-FFF2-40B4-BE49-F238E27FC236}">
              <a16:creationId xmlns:a16="http://schemas.microsoft.com/office/drawing/2014/main" id="{D43D0092-4D5D-4B9C-82A9-1B15E9AB19A2}"/>
            </a:ext>
          </a:extLst>
        </xdr:cNvPr>
        <xdr:cNvSpPr/>
      </xdr:nvSpPr>
      <xdr:spPr>
        <a:xfrm>
          <a:off x="7810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129539</xdr:rowOff>
    </xdr:from>
    <xdr:to>
      <xdr:col>45</xdr:col>
      <xdr:colOff>177800</xdr:colOff>
      <xdr:row>85</xdr:row>
      <xdr:rowOff>42672</xdr:rowOff>
    </xdr:to>
    <xdr:cxnSp macro="">
      <xdr:nvCxnSpPr>
        <xdr:cNvPr id="368" name="直線コネクタ 367">
          <a:extLst>
            <a:ext uri="{FF2B5EF4-FFF2-40B4-BE49-F238E27FC236}">
              <a16:creationId xmlns:a16="http://schemas.microsoft.com/office/drawing/2014/main" id="{D0E4AEF3-4BDA-4820-BE95-0C6F1E7BA2FC}"/>
            </a:ext>
          </a:extLst>
        </xdr:cNvPr>
        <xdr:cNvCxnSpPr/>
      </xdr:nvCxnSpPr>
      <xdr:spPr>
        <a:xfrm flipV="1">
          <a:off x="7861300" y="14359889"/>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9" name="楕円 368">
          <a:extLst>
            <a:ext uri="{FF2B5EF4-FFF2-40B4-BE49-F238E27FC236}">
              <a16:creationId xmlns:a16="http://schemas.microsoft.com/office/drawing/2014/main" id="{79A2FFE9-4CB6-4D39-A80F-593216D0B4B7}"/>
            </a:ext>
          </a:extLst>
        </xdr:cNvPr>
        <xdr:cNvSpPr/>
      </xdr:nvSpPr>
      <xdr:spPr>
        <a:xfrm>
          <a:off x="692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44958</xdr:rowOff>
    </xdr:to>
    <xdr:cxnSp macro="">
      <xdr:nvCxnSpPr>
        <xdr:cNvPr id="370" name="直線コネクタ 369">
          <a:extLst>
            <a:ext uri="{FF2B5EF4-FFF2-40B4-BE49-F238E27FC236}">
              <a16:creationId xmlns:a16="http://schemas.microsoft.com/office/drawing/2014/main" id="{3AC99817-7C56-4A37-93D1-87D5C7B465AD}"/>
            </a:ext>
          </a:extLst>
        </xdr:cNvPr>
        <xdr:cNvCxnSpPr/>
      </xdr:nvCxnSpPr>
      <xdr:spPr>
        <a:xfrm flipV="1">
          <a:off x="6972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70266C5C-FD0B-46AC-B427-3F23D83B0FD5}"/>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D0A313C6-7C89-417D-A2B1-1BFF198303E7}"/>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BB30585B-72CB-498E-BC68-6D805DDF3A7F}"/>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1CC5F6FF-BD61-4419-9C20-910B2AC3CC80}"/>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75" name="n_1mainValue【福祉施設】&#10;一人当たり面積">
          <a:extLst>
            <a:ext uri="{FF2B5EF4-FFF2-40B4-BE49-F238E27FC236}">
              <a16:creationId xmlns:a16="http://schemas.microsoft.com/office/drawing/2014/main" id="{C81B5A4D-847A-43FC-8772-1B37D648C073}"/>
            </a:ext>
          </a:extLst>
        </xdr:cNvPr>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25416</xdr:rowOff>
    </xdr:from>
    <xdr:ext cx="469744" cy="259045"/>
    <xdr:sp macro="" textlink="">
      <xdr:nvSpPr>
        <xdr:cNvPr id="376" name="n_2mainValue【福祉施設】&#10;一人当たり面積">
          <a:extLst>
            <a:ext uri="{FF2B5EF4-FFF2-40B4-BE49-F238E27FC236}">
              <a16:creationId xmlns:a16="http://schemas.microsoft.com/office/drawing/2014/main" id="{E4D67533-C353-4BDB-9237-50C63E38B9D6}"/>
            </a:ext>
          </a:extLst>
        </xdr:cNvPr>
        <xdr:cNvSpPr txBox="1"/>
      </xdr:nvSpPr>
      <xdr:spPr>
        <a:xfrm>
          <a:off x="8515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77" name="n_3mainValue【福祉施設】&#10;一人当たり面積">
          <a:extLst>
            <a:ext uri="{FF2B5EF4-FFF2-40B4-BE49-F238E27FC236}">
              <a16:creationId xmlns:a16="http://schemas.microsoft.com/office/drawing/2014/main" id="{4AE947AD-144B-46B6-9C05-F229DA0D30D0}"/>
            </a:ext>
          </a:extLst>
        </xdr:cNvPr>
        <xdr:cNvSpPr txBox="1"/>
      </xdr:nvSpPr>
      <xdr:spPr>
        <a:xfrm>
          <a:off x="7626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86885</xdr:rowOff>
    </xdr:from>
    <xdr:ext cx="469744" cy="259045"/>
    <xdr:sp macro="" textlink="">
      <xdr:nvSpPr>
        <xdr:cNvPr id="378" name="n_4mainValue【福祉施設】&#10;一人当たり面積">
          <a:extLst>
            <a:ext uri="{FF2B5EF4-FFF2-40B4-BE49-F238E27FC236}">
              <a16:creationId xmlns:a16="http://schemas.microsoft.com/office/drawing/2014/main" id="{CA3CF98C-8388-4A79-939B-6329EDBEC63E}"/>
            </a:ext>
          </a:extLst>
        </xdr:cNvPr>
        <xdr:cNvSpPr txBox="1"/>
      </xdr:nvSpPr>
      <xdr:spPr>
        <a:xfrm>
          <a:off x="6737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04F0D41-F1FE-4A6F-B3EB-8EF7A7C070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744D0AB-C768-41D0-98CC-AC0F87B8C0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4CC59C5-1A4B-4143-8046-896994F16D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F4E27A7-EBD1-43DD-AB77-2265E39C12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1C231B1-912D-44EC-88A0-1739B0B64D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69458DA-08FC-4644-B97E-9EE0D03233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DB96320-74A6-4175-AB87-EEB94BB0B1E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4AC0CCF-8543-4E9C-B07F-F1F14EBC0BF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79603C2-F3DD-40AA-A9EC-0866E7DC87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C9EDD9F-AFC1-4C7B-98C2-9031CC5228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CD2535B-E118-4503-B6DA-62209B5290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8AB324C9-0B75-477E-B9FE-5E57304FB9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A85BE43-D298-4626-BC56-2517ABF870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A3D71BA-7416-4C3C-9F95-7C1301CB73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CAFFC8B-F273-4CD1-966F-B6E4713982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1E2C5D4-606D-4F22-9FF6-C98FF1C1E3E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EE24075-7DA0-44CF-8EE9-FE97F70420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7A7BDDD2-EF5B-4E49-A30D-3FFBA12CF2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2E8934E-33F5-4AEF-BC0D-79F8247AB9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5D2D9A5A-A2AF-4EEF-A4B5-AB98EB681D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CC0BD74-96E6-4453-A9D3-1E0E1F8DAD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1D9873F-E6A7-4357-9F60-0F79E02400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ECD2B1C-A495-426A-A51D-0DAE1BE4225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6ABF96E-A986-4D4F-9201-4C3D846A36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F560E0D-A3EB-4372-BFFE-C079D6B39C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81F3253-36AE-4AEC-8346-FEB8562DBA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7DBA6E8-50A6-4629-B085-DBF912A323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BBF8FA3-5C70-4AAA-9854-56EF8C02E04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CC132CFE-5B3D-4A3B-9FF6-60EE48D04A3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DF8D15A1-3B4F-4690-BDB8-0B91942FBE2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23E824-4567-4611-989C-0ECFD24B3B8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D9A25587-71A5-45D7-A813-4DF8D41DE8C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11892B71-2185-4181-9990-1FAC302D4BF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381C5CC9-359E-491A-A97B-E99FE9060D0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8826F9EA-D4AF-4BC2-9ACF-C4E57662E8D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9C930CB9-918A-4062-995B-1A92BCFBCF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37EE9E3F-A4C7-40C6-862F-4D99899298F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D0D64164-BDD0-4258-8ADB-258CAD02B5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1E967BCB-28B2-401D-8202-4BD9F372D53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9E73DF8-14A6-4EB6-B700-6B348662EB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a:extLst>
            <a:ext uri="{FF2B5EF4-FFF2-40B4-BE49-F238E27FC236}">
              <a16:creationId xmlns:a16="http://schemas.microsoft.com/office/drawing/2014/main" id="{740F9C47-06D4-471B-82E2-1FEDB3988428}"/>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711CFDA2-DBAC-4C80-B91A-564A9407A31B}"/>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a:extLst>
            <a:ext uri="{FF2B5EF4-FFF2-40B4-BE49-F238E27FC236}">
              <a16:creationId xmlns:a16="http://schemas.microsoft.com/office/drawing/2014/main" id="{E7CB438C-0BAD-4055-86FC-79538EA70D57}"/>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27E62997-7885-4D74-B269-7733CF36D446}"/>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a:extLst>
            <a:ext uri="{FF2B5EF4-FFF2-40B4-BE49-F238E27FC236}">
              <a16:creationId xmlns:a16="http://schemas.microsoft.com/office/drawing/2014/main" id="{A1A31E29-3BD5-4449-8ACA-ED35237B1978}"/>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4F0257E4-639B-4649-A5C6-676B762F22C9}"/>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a:extLst>
            <a:ext uri="{FF2B5EF4-FFF2-40B4-BE49-F238E27FC236}">
              <a16:creationId xmlns:a16="http://schemas.microsoft.com/office/drawing/2014/main" id="{67166FBB-CE9D-4B57-BFE8-1697A25B07BC}"/>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6" name="フローチャート: 判断 425">
          <a:extLst>
            <a:ext uri="{FF2B5EF4-FFF2-40B4-BE49-F238E27FC236}">
              <a16:creationId xmlns:a16="http://schemas.microsoft.com/office/drawing/2014/main" id="{161D441B-BDAF-4E94-B471-4E573B1FB765}"/>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7" name="フローチャート: 判断 426">
          <a:extLst>
            <a:ext uri="{FF2B5EF4-FFF2-40B4-BE49-F238E27FC236}">
              <a16:creationId xmlns:a16="http://schemas.microsoft.com/office/drawing/2014/main" id="{EE1BDEC9-0606-4AE3-9359-00E2B1835CC2}"/>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8" name="フローチャート: 判断 427">
          <a:extLst>
            <a:ext uri="{FF2B5EF4-FFF2-40B4-BE49-F238E27FC236}">
              <a16:creationId xmlns:a16="http://schemas.microsoft.com/office/drawing/2014/main" id="{872E4A8F-BFC2-45A6-BEDD-4C3FCA7DF0CA}"/>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9" name="フローチャート: 判断 428">
          <a:extLst>
            <a:ext uri="{FF2B5EF4-FFF2-40B4-BE49-F238E27FC236}">
              <a16:creationId xmlns:a16="http://schemas.microsoft.com/office/drawing/2014/main" id="{661D8FCB-93A4-4B31-89F7-A92BDD5C5D43}"/>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0A08593-F901-4079-95FC-8410DCEBA4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1112BD0-6BE0-409F-A0FF-889DEF8F59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691A52C-5163-419A-9AB4-79992C5353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116692C-BED2-4D13-8C66-1E0CF4BE32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D459C87-B567-4809-868D-0E6C263DA2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35" name="楕円 434">
          <a:extLst>
            <a:ext uri="{FF2B5EF4-FFF2-40B4-BE49-F238E27FC236}">
              <a16:creationId xmlns:a16="http://schemas.microsoft.com/office/drawing/2014/main" id="{A95F83F8-EDCC-4EEC-B26B-98E45CC8A06B}"/>
            </a:ext>
          </a:extLst>
        </xdr:cNvPr>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E92D8410-2938-4FF7-BADA-68290E302E36}"/>
            </a:ext>
          </a:extLst>
        </xdr:cNvPr>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437" name="楕円 436">
          <a:extLst>
            <a:ext uri="{FF2B5EF4-FFF2-40B4-BE49-F238E27FC236}">
              <a16:creationId xmlns:a16="http://schemas.microsoft.com/office/drawing/2014/main" id="{F88D29E9-7E18-4EB6-954A-2EBE385E414E}"/>
            </a:ext>
          </a:extLst>
        </xdr:cNvPr>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95250</xdr:rowOff>
    </xdr:to>
    <xdr:cxnSp macro="">
      <xdr:nvCxnSpPr>
        <xdr:cNvPr id="438" name="直線コネクタ 437">
          <a:extLst>
            <a:ext uri="{FF2B5EF4-FFF2-40B4-BE49-F238E27FC236}">
              <a16:creationId xmlns:a16="http://schemas.microsoft.com/office/drawing/2014/main" id="{287C8BBE-974C-4591-B21B-8CF44572B757}"/>
            </a:ext>
          </a:extLst>
        </xdr:cNvPr>
        <xdr:cNvCxnSpPr/>
      </xdr:nvCxnSpPr>
      <xdr:spPr>
        <a:xfrm>
          <a:off x="15481300" y="61950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39" name="楕円 438">
          <a:extLst>
            <a:ext uri="{FF2B5EF4-FFF2-40B4-BE49-F238E27FC236}">
              <a16:creationId xmlns:a16="http://schemas.microsoft.com/office/drawing/2014/main" id="{D3BEFA9D-DDDD-4A0B-B082-9E3FB4B589A3}"/>
            </a:ext>
          </a:extLst>
        </xdr:cNvPr>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22860</xdr:rowOff>
    </xdr:to>
    <xdr:cxnSp macro="">
      <xdr:nvCxnSpPr>
        <xdr:cNvPr id="440" name="直線コネクタ 439">
          <a:extLst>
            <a:ext uri="{FF2B5EF4-FFF2-40B4-BE49-F238E27FC236}">
              <a16:creationId xmlns:a16="http://schemas.microsoft.com/office/drawing/2014/main" id="{0E6CD5E4-9AA0-4E76-8EEC-F3A3B5FCB4FD}"/>
            </a:ext>
          </a:extLst>
        </xdr:cNvPr>
        <xdr:cNvCxnSpPr/>
      </xdr:nvCxnSpPr>
      <xdr:spPr>
        <a:xfrm>
          <a:off x="14592300" y="6156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441" name="楕円 440">
          <a:extLst>
            <a:ext uri="{FF2B5EF4-FFF2-40B4-BE49-F238E27FC236}">
              <a16:creationId xmlns:a16="http://schemas.microsoft.com/office/drawing/2014/main" id="{ACD45078-573F-4FD8-A0E5-37913DCFBE75}"/>
            </a:ext>
          </a:extLst>
        </xdr:cNvPr>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104775</xdr:rowOff>
    </xdr:from>
    <xdr:to>
      <xdr:col>76</xdr:col>
      <xdr:colOff>114300</xdr:colOff>
      <xdr:row>35</xdr:row>
      <xdr:rowOff>156210</xdr:rowOff>
    </xdr:to>
    <xdr:cxnSp macro="">
      <xdr:nvCxnSpPr>
        <xdr:cNvPr id="442" name="直線コネクタ 441">
          <a:extLst>
            <a:ext uri="{FF2B5EF4-FFF2-40B4-BE49-F238E27FC236}">
              <a16:creationId xmlns:a16="http://schemas.microsoft.com/office/drawing/2014/main" id="{07807871-BC8E-4356-B8F5-13480CE86D9F}"/>
            </a:ext>
          </a:extLst>
        </xdr:cNvPr>
        <xdr:cNvCxnSpPr/>
      </xdr:nvCxnSpPr>
      <xdr:spPr>
        <a:xfrm>
          <a:off x="13703300" y="6105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34925</xdr:rowOff>
    </xdr:from>
    <xdr:to>
      <xdr:col>67</xdr:col>
      <xdr:colOff>101600</xdr:colOff>
      <xdr:row>35</xdr:row>
      <xdr:rowOff>136525</xdr:rowOff>
    </xdr:to>
    <xdr:sp macro="" textlink="">
      <xdr:nvSpPr>
        <xdr:cNvPr id="443" name="楕円 442">
          <a:extLst>
            <a:ext uri="{FF2B5EF4-FFF2-40B4-BE49-F238E27FC236}">
              <a16:creationId xmlns:a16="http://schemas.microsoft.com/office/drawing/2014/main" id="{2A8729CC-995F-4440-B853-1FEE22A7F265}"/>
            </a:ext>
          </a:extLst>
        </xdr:cNvPr>
        <xdr:cNvSpPr/>
      </xdr:nvSpPr>
      <xdr:spPr>
        <a:xfrm>
          <a:off x="12763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85725</xdr:rowOff>
    </xdr:from>
    <xdr:to>
      <xdr:col>71</xdr:col>
      <xdr:colOff>177800</xdr:colOff>
      <xdr:row>35</xdr:row>
      <xdr:rowOff>104775</xdr:rowOff>
    </xdr:to>
    <xdr:cxnSp macro="">
      <xdr:nvCxnSpPr>
        <xdr:cNvPr id="444" name="直線コネクタ 443">
          <a:extLst>
            <a:ext uri="{FF2B5EF4-FFF2-40B4-BE49-F238E27FC236}">
              <a16:creationId xmlns:a16="http://schemas.microsoft.com/office/drawing/2014/main" id="{36D09FCA-E6DB-472E-8D53-5A48609148F4}"/>
            </a:ext>
          </a:extLst>
        </xdr:cNvPr>
        <xdr:cNvCxnSpPr/>
      </xdr:nvCxnSpPr>
      <xdr:spPr>
        <a:xfrm>
          <a:off x="12814300" y="6086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8144BA91-69AD-4B41-94F8-7547459E27D7}"/>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2AED7E0-D38C-419C-86D8-AF99909ABB9F}"/>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6DE6FD6-149C-44EE-A78A-CCD23F9A5C74}"/>
            </a:ext>
          </a:extLst>
        </xdr:cNvPr>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D42CF40E-7313-4495-B1FC-E5B861F2F42D}"/>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A6F84F9E-A9E3-45FA-AA57-59276EE01879}"/>
            </a:ext>
          </a:extLst>
        </xdr:cNvPr>
        <xdr:cNvSpPr txBox="1"/>
      </xdr:nvSpPr>
      <xdr:spPr>
        <a:xfrm>
          <a:off x="15266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3BD95585-BCB6-4C51-A577-B01739B0AC59}"/>
            </a:ext>
          </a:extLst>
        </xdr:cNvPr>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205378F-9822-404C-810F-99C0F8E229B3}"/>
            </a:ext>
          </a:extLst>
        </xdr:cNvPr>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153052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33A12329-C5DE-4207-9F01-1656B1369986}"/>
            </a:ext>
          </a:extLst>
        </xdr:cNvPr>
        <xdr:cNvSpPr txBox="1"/>
      </xdr:nvSpPr>
      <xdr:spPr>
        <a:xfrm>
          <a:off x="12611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334D6D1A-EBDA-4337-9EA5-056CD9DC6E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B344B5BC-8286-48CE-982B-CE4A19480C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FD278E8-439B-4162-BF1E-39AC1D1949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7CBC663-34A1-4487-9D96-3FF8E6A4A8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38E0458-6609-46CA-8A7C-C8A0404133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797209F3-4C29-4569-A18A-34B2D3BE2F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C4AF726-1E2D-446F-B786-8C600D1B36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C880264-6B76-4969-8BFD-1F01374152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B209E41-F0BC-4319-A570-013CDB4A85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D5303049-8AC0-4C02-8A7A-F478ABBC2D6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3E5AA770-02F0-45DF-8A81-F0989DA8DEF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03B9998B-24E4-4FCC-98A9-95626D05F67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6D05A4B7-2200-4672-90F3-7F73516D7AE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1A2400EA-2B92-4CE9-99D3-5FCC3B13E4D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72EB2589-2C26-4347-A3D7-580CE516BB2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B17838C5-77C1-463A-82DE-89F12EDABB5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342023B6-8D94-4E21-AAAD-D35D93EEF87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2A015312-BBFC-4028-A4B2-938D388F9F0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0464B8CA-39BB-4C58-BECA-37504C2A3FF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90860D98-673B-4A40-89C6-323C34C588C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44A2341F-9711-4ECA-80BE-18C1A27F8D3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7EED917A-1EAD-4D20-B05A-ABB3D3B5B0E7}"/>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E1522053-7C7C-4874-97A0-D450C1105D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C9669606-A6AD-4727-A249-BC0E67C4A52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1819DC26-ED6B-43F2-80E0-9F9B13E3B8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a:extLst>
            <a:ext uri="{FF2B5EF4-FFF2-40B4-BE49-F238E27FC236}">
              <a16:creationId xmlns:a16="http://schemas.microsoft.com/office/drawing/2014/main" id="{97FAC485-469C-43D4-9506-2BAAF8513BE8}"/>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250E6379-BB5D-4DF9-924D-BFB2FC7C171E}"/>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a:extLst>
            <a:ext uri="{FF2B5EF4-FFF2-40B4-BE49-F238E27FC236}">
              <a16:creationId xmlns:a16="http://schemas.microsoft.com/office/drawing/2014/main" id="{293397F9-2DB1-4070-A30E-BA8105CE44E4}"/>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988076B4-8B76-40DF-8B35-F4470C192362}"/>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a:extLst>
            <a:ext uri="{FF2B5EF4-FFF2-40B4-BE49-F238E27FC236}">
              <a16:creationId xmlns:a16="http://schemas.microsoft.com/office/drawing/2014/main" id="{6BB7D0E5-96D6-4BE9-A0E3-7531AE139D8B}"/>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9B2341B4-9C26-402E-A858-1DDA1BC1929B}"/>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a:extLst>
            <a:ext uri="{FF2B5EF4-FFF2-40B4-BE49-F238E27FC236}">
              <a16:creationId xmlns:a16="http://schemas.microsoft.com/office/drawing/2014/main" id="{F63BDBBB-96AE-4D83-874D-4EE14DD25043}"/>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5" name="フローチャート: 判断 484">
          <a:extLst>
            <a:ext uri="{FF2B5EF4-FFF2-40B4-BE49-F238E27FC236}">
              <a16:creationId xmlns:a16="http://schemas.microsoft.com/office/drawing/2014/main" id="{2EB69936-C3C4-419E-9844-EF0E5C1AB00D}"/>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6" name="フローチャート: 判断 485">
          <a:extLst>
            <a:ext uri="{FF2B5EF4-FFF2-40B4-BE49-F238E27FC236}">
              <a16:creationId xmlns:a16="http://schemas.microsoft.com/office/drawing/2014/main" id="{76E9A5A6-07D1-4B16-915C-0CC5EABB2312}"/>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87" name="フローチャート: 判断 486">
          <a:extLst>
            <a:ext uri="{FF2B5EF4-FFF2-40B4-BE49-F238E27FC236}">
              <a16:creationId xmlns:a16="http://schemas.microsoft.com/office/drawing/2014/main" id="{352E82F4-FE49-434F-B3AA-F0BFB590BAD8}"/>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88" name="フローチャート: 判断 487">
          <a:extLst>
            <a:ext uri="{FF2B5EF4-FFF2-40B4-BE49-F238E27FC236}">
              <a16:creationId xmlns:a16="http://schemas.microsoft.com/office/drawing/2014/main" id="{96C57465-AFC1-4F46-BD2A-5E900DE83BBE}"/>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2AE105F-36BB-46CA-BC53-795FC21E89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B924F97-6B9D-4051-9470-691028299A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9EDC41A-EBDD-4857-8BFD-7C2055FCFF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788EDFA-3CF3-4A6F-B7F1-6B2472779A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D92B811-67FA-4008-BE7D-101FB6F84D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73863</xdr:rowOff>
    </xdr:from>
    <xdr:to>
      <xdr:col>116</xdr:col>
      <xdr:colOff>114300</xdr:colOff>
      <xdr:row>37</xdr:row>
      <xdr:rowOff>4013</xdr:rowOff>
    </xdr:to>
    <xdr:sp macro="" textlink="">
      <xdr:nvSpPr>
        <xdr:cNvPr id="494" name="楕円 493">
          <a:extLst>
            <a:ext uri="{FF2B5EF4-FFF2-40B4-BE49-F238E27FC236}">
              <a16:creationId xmlns:a16="http://schemas.microsoft.com/office/drawing/2014/main" id="{8BEF8006-CC13-427D-8687-B316F24BA822}"/>
            </a:ext>
          </a:extLst>
        </xdr:cNvPr>
        <xdr:cNvSpPr/>
      </xdr:nvSpPr>
      <xdr:spPr>
        <a:xfrm>
          <a:off x="22110700" y="62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96740</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F1789D67-A9AF-4EB0-AD30-F81F0F426378}"/>
            </a:ext>
          </a:extLst>
        </xdr:cNvPr>
        <xdr:cNvSpPr txBox="1"/>
      </xdr:nvSpPr>
      <xdr:spPr>
        <a:xfrm>
          <a:off x="22199600" y="609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29907</xdr:rowOff>
    </xdr:from>
    <xdr:to>
      <xdr:col>112</xdr:col>
      <xdr:colOff>38100</xdr:colOff>
      <xdr:row>36</xdr:row>
      <xdr:rowOff>131507</xdr:rowOff>
    </xdr:to>
    <xdr:sp macro="" textlink="">
      <xdr:nvSpPr>
        <xdr:cNvPr id="496" name="楕円 495">
          <a:extLst>
            <a:ext uri="{FF2B5EF4-FFF2-40B4-BE49-F238E27FC236}">
              <a16:creationId xmlns:a16="http://schemas.microsoft.com/office/drawing/2014/main" id="{250A0399-D603-4D42-B385-E8B7ABAA7099}"/>
            </a:ext>
          </a:extLst>
        </xdr:cNvPr>
        <xdr:cNvSpPr/>
      </xdr:nvSpPr>
      <xdr:spPr>
        <a:xfrm>
          <a:off x="21272500" y="62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80707</xdr:rowOff>
    </xdr:from>
    <xdr:to>
      <xdr:col>116</xdr:col>
      <xdr:colOff>63500</xdr:colOff>
      <xdr:row>36</xdr:row>
      <xdr:rowOff>124663</xdr:rowOff>
    </xdr:to>
    <xdr:cxnSp macro="">
      <xdr:nvCxnSpPr>
        <xdr:cNvPr id="497" name="直線コネクタ 496">
          <a:extLst>
            <a:ext uri="{FF2B5EF4-FFF2-40B4-BE49-F238E27FC236}">
              <a16:creationId xmlns:a16="http://schemas.microsoft.com/office/drawing/2014/main" id="{EE7DBFE3-DCB6-4E5F-B7A5-ACB36D678CB7}"/>
            </a:ext>
          </a:extLst>
        </xdr:cNvPr>
        <xdr:cNvCxnSpPr/>
      </xdr:nvCxnSpPr>
      <xdr:spPr>
        <a:xfrm>
          <a:off x="21323300" y="6252907"/>
          <a:ext cx="8382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58263</xdr:rowOff>
    </xdr:from>
    <xdr:to>
      <xdr:col>107</xdr:col>
      <xdr:colOff>101600</xdr:colOff>
      <xdr:row>36</xdr:row>
      <xdr:rowOff>159863</xdr:rowOff>
    </xdr:to>
    <xdr:sp macro="" textlink="">
      <xdr:nvSpPr>
        <xdr:cNvPr id="498" name="楕円 497">
          <a:extLst>
            <a:ext uri="{FF2B5EF4-FFF2-40B4-BE49-F238E27FC236}">
              <a16:creationId xmlns:a16="http://schemas.microsoft.com/office/drawing/2014/main" id="{94B9C402-6912-4BD1-9648-F9DE5DA971B2}"/>
            </a:ext>
          </a:extLst>
        </xdr:cNvPr>
        <xdr:cNvSpPr/>
      </xdr:nvSpPr>
      <xdr:spPr>
        <a:xfrm>
          <a:off x="20383500" y="62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80707</xdr:rowOff>
    </xdr:from>
    <xdr:to>
      <xdr:col>111</xdr:col>
      <xdr:colOff>177800</xdr:colOff>
      <xdr:row>36</xdr:row>
      <xdr:rowOff>109063</xdr:rowOff>
    </xdr:to>
    <xdr:cxnSp macro="">
      <xdr:nvCxnSpPr>
        <xdr:cNvPr id="499" name="直線コネクタ 498">
          <a:extLst>
            <a:ext uri="{FF2B5EF4-FFF2-40B4-BE49-F238E27FC236}">
              <a16:creationId xmlns:a16="http://schemas.microsoft.com/office/drawing/2014/main" id="{AB257BE6-5AF7-4FC5-9825-3587175FE8CC}"/>
            </a:ext>
          </a:extLst>
        </xdr:cNvPr>
        <xdr:cNvCxnSpPr/>
      </xdr:nvCxnSpPr>
      <xdr:spPr>
        <a:xfrm flipV="1">
          <a:off x="20434300" y="6252907"/>
          <a:ext cx="889000" cy="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81381</xdr:rowOff>
    </xdr:from>
    <xdr:to>
      <xdr:col>102</xdr:col>
      <xdr:colOff>165100</xdr:colOff>
      <xdr:row>37</xdr:row>
      <xdr:rowOff>11531</xdr:rowOff>
    </xdr:to>
    <xdr:sp macro="" textlink="">
      <xdr:nvSpPr>
        <xdr:cNvPr id="500" name="楕円 499">
          <a:extLst>
            <a:ext uri="{FF2B5EF4-FFF2-40B4-BE49-F238E27FC236}">
              <a16:creationId xmlns:a16="http://schemas.microsoft.com/office/drawing/2014/main" id="{7CEF5FF3-6E52-476B-825A-2551DB6DCFF8}"/>
            </a:ext>
          </a:extLst>
        </xdr:cNvPr>
        <xdr:cNvSpPr/>
      </xdr:nvSpPr>
      <xdr:spPr>
        <a:xfrm>
          <a:off x="19494500" y="62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109063</xdr:rowOff>
    </xdr:from>
    <xdr:to>
      <xdr:col>107</xdr:col>
      <xdr:colOff>50800</xdr:colOff>
      <xdr:row>36</xdr:row>
      <xdr:rowOff>132181</xdr:rowOff>
    </xdr:to>
    <xdr:cxnSp macro="">
      <xdr:nvCxnSpPr>
        <xdr:cNvPr id="501" name="直線コネクタ 500">
          <a:extLst>
            <a:ext uri="{FF2B5EF4-FFF2-40B4-BE49-F238E27FC236}">
              <a16:creationId xmlns:a16="http://schemas.microsoft.com/office/drawing/2014/main" id="{CEFBBB62-8CCB-445A-9D49-8BC2686989E1}"/>
            </a:ext>
          </a:extLst>
        </xdr:cNvPr>
        <xdr:cNvCxnSpPr/>
      </xdr:nvCxnSpPr>
      <xdr:spPr>
        <a:xfrm flipV="1">
          <a:off x="19545300" y="6281263"/>
          <a:ext cx="8890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15224</xdr:rowOff>
    </xdr:from>
    <xdr:to>
      <xdr:col>98</xdr:col>
      <xdr:colOff>38100</xdr:colOff>
      <xdr:row>37</xdr:row>
      <xdr:rowOff>116824</xdr:rowOff>
    </xdr:to>
    <xdr:sp macro="" textlink="">
      <xdr:nvSpPr>
        <xdr:cNvPr id="502" name="楕円 501">
          <a:extLst>
            <a:ext uri="{FF2B5EF4-FFF2-40B4-BE49-F238E27FC236}">
              <a16:creationId xmlns:a16="http://schemas.microsoft.com/office/drawing/2014/main" id="{2B96B237-332A-4D32-B888-67B4DD36C1A5}"/>
            </a:ext>
          </a:extLst>
        </xdr:cNvPr>
        <xdr:cNvSpPr/>
      </xdr:nvSpPr>
      <xdr:spPr>
        <a:xfrm>
          <a:off x="18605500" y="63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132181</xdr:rowOff>
    </xdr:from>
    <xdr:to>
      <xdr:col>102</xdr:col>
      <xdr:colOff>114300</xdr:colOff>
      <xdr:row>37</xdr:row>
      <xdr:rowOff>66024</xdr:rowOff>
    </xdr:to>
    <xdr:cxnSp macro="">
      <xdr:nvCxnSpPr>
        <xdr:cNvPr id="503" name="直線コネクタ 502">
          <a:extLst>
            <a:ext uri="{FF2B5EF4-FFF2-40B4-BE49-F238E27FC236}">
              <a16:creationId xmlns:a16="http://schemas.microsoft.com/office/drawing/2014/main" id="{695A57A6-856E-40B9-B6C4-FF67C9D47F77}"/>
            </a:ext>
          </a:extLst>
        </xdr:cNvPr>
        <xdr:cNvCxnSpPr/>
      </xdr:nvCxnSpPr>
      <xdr:spPr>
        <a:xfrm flipV="1">
          <a:off x="18656300" y="6304381"/>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DF1CC8D0-B30A-45FF-82E9-E33BA2D46C7D}"/>
            </a:ext>
          </a:extLst>
        </xdr:cNvPr>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CC23E60B-7140-4EB4-9F55-372685ACDD31}"/>
            </a:ext>
          </a:extLst>
        </xdr:cNvPr>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506" name="n_3aveValue【一般廃棄物処理施設】&#10;一人当たり有形固定資産（償却資産）額">
          <a:extLst>
            <a:ext uri="{FF2B5EF4-FFF2-40B4-BE49-F238E27FC236}">
              <a16:creationId xmlns:a16="http://schemas.microsoft.com/office/drawing/2014/main" id="{15DDEE98-8B3A-410F-92AE-6301C82D715E}"/>
            </a:ext>
          </a:extLst>
        </xdr:cNvPr>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507" name="n_4aveValue【一般廃棄物処理施設】&#10;一人当たり有形固定資産（償却資産）額">
          <a:extLst>
            <a:ext uri="{FF2B5EF4-FFF2-40B4-BE49-F238E27FC236}">
              <a16:creationId xmlns:a16="http://schemas.microsoft.com/office/drawing/2014/main" id="{DC8AC23E-5B09-4CF5-92DC-A82DA78DA9AE}"/>
            </a:ext>
          </a:extLst>
        </xdr:cNvPr>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148034</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EFB50C89-081D-4CCE-8217-938FB385FBF4}"/>
            </a:ext>
          </a:extLst>
        </xdr:cNvPr>
        <xdr:cNvSpPr txBox="1"/>
      </xdr:nvSpPr>
      <xdr:spPr>
        <a:xfrm>
          <a:off x="21011095" y="597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4940</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B0682233-EC14-4605-BC13-9501A451CA27}"/>
            </a:ext>
          </a:extLst>
        </xdr:cNvPr>
        <xdr:cNvSpPr txBox="1"/>
      </xdr:nvSpPr>
      <xdr:spPr>
        <a:xfrm>
          <a:off x="20134795" y="600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28058</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04FB1D23-62B6-434A-BDCF-688913D8536A}"/>
            </a:ext>
          </a:extLst>
        </xdr:cNvPr>
        <xdr:cNvSpPr txBox="1"/>
      </xdr:nvSpPr>
      <xdr:spPr>
        <a:xfrm>
          <a:off x="19245795" y="60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133351</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4852A2CD-1F6A-4E44-9604-DA67785F6A41}"/>
            </a:ext>
          </a:extLst>
        </xdr:cNvPr>
        <xdr:cNvSpPr txBox="1"/>
      </xdr:nvSpPr>
      <xdr:spPr>
        <a:xfrm>
          <a:off x="18356795" y="61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D028A724-3B5E-4181-A318-7950714419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F54C4A92-005F-467D-8354-D4B7C423EF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31429790-3B57-4B56-AAA3-065AFF8AEF0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90CBF010-F717-44EB-975B-B3015D0FAC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52E3783D-6D43-49C1-B04E-9A4ABDE896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1D797A8F-1364-43E9-B253-5FFED7071C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F6D083FD-5675-4F70-8D03-B53C65C273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F8763800-A33A-409D-A596-82A8FBA16F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F0A3F294-7BE1-4D81-BBC5-5523DDF1EE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638C2A81-774A-41F2-82D3-6C76E5E31EA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EA0F34AA-CEF7-4F2C-9548-4CB5D289BE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AB560BB0-40ED-49AC-89E7-FE0138DA444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44903A7A-C576-40C8-AA6A-E261848E6B6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D9E69E57-78AE-413D-8B1D-D9B66E79121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402449D8-1B9A-45C2-ADA1-CB38EFF129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A4DECD82-9280-40B4-94D7-BEA3D320609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B7D0F22E-4330-481B-AB52-F5C55F2CDC5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CC088CD2-B255-40E5-A2B9-F3BA19134E5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387BD90A-DE6B-46A5-9E3A-E530EF6443B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9A58D918-35DC-42FD-8FFA-1EB9F66C05E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D7F0D0DF-61F1-40FD-BA30-89691A3D59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8CEF9774-7406-4FC4-B1EF-605F95EF72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D0D5CA5F-C7EE-4584-A457-E3F529055EC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2AEFE24C-F87C-4F47-A4EE-6F21556365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918624BF-E79D-4A0B-BEB1-3A852FE274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7" name="直線コネクタ 536">
          <a:extLst>
            <a:ext uri="{FF2B5EF4-FFF2-40B4-BE49-F238E27FC236}">
              <a16:creationId xmlns:a16="http://schemas.microsoft.com/office/drawing/2014/main" id="{3F87B831-5FA6-49BC-83DE-453341BB94A7}"/>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37C1864B-FE60-49B1-A679-BE322AAE7758}"/>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9" name="直線コネクタ 538">
          <a:extLst>
            <a:ext uri="{FF2B5EF4-FFF2-40B4-BE49-F238E27FC236}">
              <a16:creationId xmlns:a16="http://schemas.microsoft.com/office/drawing/2014/main" id="{58797441-6816-4FE7-85FA-624F61786D4A}"/>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83E9C6F9-77FE-4DAC-B7A6-F5CAAF4E7CED}"/>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1" name="直線コネクタ 540">
          <a:extLst>
            <a:ext uri="{FF2B5EF4-FFF2-40B4-BE49-F238E27FC236}">
              <a16:creationId xmlns:a16="http://schemas.microsoft.com/office/drawing/2014/main" id="{86C85A3C-EE47-47CE-9BA0-6DBDF8B80FD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E6CE2420-173D-4C6C-8594-704DEB1B1E1B}"/>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a:extLst>
            <a:ext uri="{FF2B5EF4-FFF2-40B4-BE49-F238E27FC236}">
              <a16:creationId xmlns:a16="http://schemas.microsoft.com/office/drawing/2014/main" id="{01EB84D5-3273-49D2-BD4C-7447B2E8B9D3}"/>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4" name="フローチャート: 判断 543">
          <a:extLst>
            <a:ext uri="{FF2B5EF4-FFF2-40B4-BE49-F238E27FC236}">
              <a16:creationId xmlns:a16="http://schemas.microsoft.com/office/drawing/2014/main" id="{C023A890-26FE-42BD-BD9A-8F22A7F2C8E8}"/>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5" name="フローチャート: 判断 544">
          <a:extLst>
            <a:ext uri="{FF2B5EF4-FFF2-40B4-BE49-F238E27FC236}">
              <a16:creationId xmlns:a16="http://schemas.microsoft.com/office/drawing/2014/main" id="{4288264E-6128-4123-802F-7000B2118935}"/>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6" name="フローチャート: 判断 545">
          <a:extLst>
            <a:ext uri="{FF2B5EF4-FFF2-40B4-BE49-F238E27FC236}">
              <a16:creationId xmlns:a16="http://schemas.microsoft.com/office/drawing/2014/main" id="{D38C7DCB-13B9-4EAE-B59E-89F464A7E70E}"/>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7" name="フローチャート: 判断 546">
          <a:extLst>
            <a:ext uri="{FF2B5EF4-FFF2-40B4-BE49-F238E27FC236}">
              <a16:creationId xmlns:a16="http://schemas.microsoft.com/office/drawing/2014/main" id="{46E1D208-9B57-4BBD-B4C3-E50EC9BD0241}"/>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7BAEF01-69F7-4C8E-8F64-22A1AF342B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631ED53-0617-4921-997C-42463E3883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7EF2F0E-60A8-43EA-86A2-8F938DBD75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B558663-A750-4D4E-BB00-64AC6816AD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4AA67C-F91A-4D50-B59D-16AE38F5E0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153307</xdr:rowOff>
    </xdr:from>
    <xdr:to>
      <xdr:col>85</xdr:col>
      <xdr:colOff>177800</xdr:colOff>
      <xdr:row>61</xdr:row>
      <xdr:rowOff>83457</xdr:rowOff>
    </xdr:to>
    <xdr:sp macro="" textlink="">
      <xdr:nvSpPr>
        <xdr:cNvPr id="553" name="楕円 552">
          <a:extLst>
            <a:ext uri="{FF2B5EF4-FFF2-40B4-BE49-F238E27FC236}">
              <a16:creationId xmlns:a16="http://schemas.microsoft.com/office/drawing/2014/main" id="{0A9D876D-4932-43BD-B1E3-CA2FCA948E82}"/>
            </a:ext>
          </a:extLst>
        </xdr:cNvPr>
        <xdr:cNvSpPr/>
      </xdr:nvSpPr>
      <xdr:spPr>
        <a:xfrm>
          <a:off x="16268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131734</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7D12FC6A-E551-4839-96AD-80F93D39A105}"/>
            </a:ext>
          </a:extLst>
        </xdr:cNvPr>
        <xdr:cNvSpPr txBox="1"/>
      </xdr:nvSpPr>
      <xdr:spPr>
        <a:xfrm>
          <a:off x="16357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55" name="楕円 554">
          <a:extLst>
            <a:ext uri="{FF2B5EF4-FFF2-40B4-BE49-F238E27FC236}">
              <a16:creationId xmlns:a16="http://schemas.microsoft.com/office/drawing/2014/main" id="{FD776D24-40AC-4598-86E5-F1E710724DBE}"/>
            </a:ext>
          </a:extLst>
        </xdr:cNvPr>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32657</xdr:rowOff>
    </xdr:to>
    <xdr:cxnSp macro="">
      <xdr:nvCxnSpPr>
        <xdr:cNvPr id="556" name="直線コネクタ 555">
          <a:extLst>
            <a:ext uri="{FF2B5EF4-FFF2-40B4-BE49-F238E27FC236}">
              <a16:creationId xmlns:a16="http://schemas.microsoft.com/office/drawing/2014/main" id="{9F64DE13-2C5E-4AFE-B5CE-29985E7C28B0}"/>
            </a:ext>
          </a:extLst>
        </xdr:cNvPr>
        <xdr:cNvCxnSpPr/>
      </xdr:nvCxnSpPr>
      <xdr:spPr>
        <a:xfrm>
          <a:off x="15481300" y="104568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57" name="楕円 556">
          <a:extLst>
            <a:ext uri="{FF2B5EF4-FFF2-40B4-BE49-F238E27FC236}">
              <a16:creationId xmlns:a16="http://schemas.microsoft.com/office/drawing/2014/main" id="{F290BAD4-D50F-4F56-B45B-5D1DF306B3F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169817</xdr:rowOff>
    </xdr:to>
    <xdr:cxnSp macro="">
      <xdr:nvCxnSpPr>
        <xdr:cNvPr id="558" name="直線コネクタ 557">
          <a:extLst>
            <a:ext uri="{FF2B5EF4-FFF2-40B4-BE49-F238E27FC236}">
              <a16:creationId xmlns:a16="http://schemas.microsoft.com/office/drawing/2014/main" id="{65FDF23C-835E-4E12-8F69-D39015887568}"/>
            </a:ext>
          </a:extLst>
        </xdr:cNvPr>
        <xdr:cNvCxnSpPr/>
      </xdr:nvCxnSpPr>
      <xdr:spPr>
        <a:xfrm>
          <a:off x="14592300" y="104176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59" name="楕円 558">
          <a:extLst>
            <a:ext uri="{FF2B5EF4-FFF2-40B4-BE49-F238E27FC236}">
              <a16:creationId xmlns:a16="http://schemas.microsoft.com/office/drawing/2014/main" id="{D3FE62D4-1165-4687-B363-04515EE8BD5C}"/>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60" name="直線コネクタ 559">
          <a:extLst>
            <a:ext uri="{FF2B5EF4-FFF2-40B4-BE49-F238E27FC236}">
              <a16:creationId xmlns:a16="http://schemas.microsoft.com/office/drawing/2014/main" id="{E5FB90DE-17FF-4EE5-839F-4AA6ECA367F0}"/>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61" name="楕円 560">
          <a:extLst>
            <a:ext uri="{FF2B5EF4-FFF2-40B4-BE49-F238E27FC236}">
              <a16:creationId xmlns:a16="http://schemas.microsoft.com/office/drawing/2014/main" id="{B78BB59E-FBEC-4FA0-BA61-1E18C845281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562" name="直線コネクタ 561">
          <a:extLst>
            <a:ext uri="{FF2B5EF4-FFF2-40B4-BE49-F238E27FC236}">
              <a16:creationId xmlns:a16="http://schemas.microsoft.com/office/drawing/2014/main" id="{4779F49C-27CD-47C8-9FF7-A10DEA171217}"/>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1CB54D28-DE32-42B8-9CE3-5397876403E3}"/>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EF08378F-0F2B-48E7-94FE-519FAFDC423C}"/>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980A73CC-7413-4C78-A548-B5830DBDD74D}"/>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FECD48B2-0B14-48D1-A9C8-820F7F45544C}"/>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7F348FAF-B4FA-46D7-9C13-25E5A4D531B6}"/>
            </a:ext>
          </a:extLst>
        </xdr:cNvPr>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E213FD4A-529B-41A4-B2B0-E95F688C3FEA}"/>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FDC0C49B-321B-410A-939D-466D516B4184}"/>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58D0E525-5F9A-4B18-9474-163BBFEBA9CC}"/>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B1AF2F1B-B9BE-40A3-AAFD-4D38E83570E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C96D6749-4346-475B-B14A-36D8CC1F2B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379BE6D3-F3AB-4909-8206-8250283EAE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4B34ACCA-3A3F-4FB3-AC12-FF3CD4D3FF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9F5E698C-19ED-44A3-9F31-9ED12ED2A3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FDCB774A-7653-49E2-8EE6-CFB765026B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DF1EDE11-8B32-4E04-B5BA-72F2215467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188E5CDF-474F-4ECE-A898-E0FF7C626F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BD6D1EC4-1DC7-4F56-8EB9-CE2CB4DC4D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E70DE96C-0CD5-47A7-97FD-2D80FE084B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8C242EE1-78E8-46C5-9474-A942789384F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238E715E-B75D-4D28-AB68-81B15094874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CB8577E1-A611-4D3E-AAC6-5C310C3C219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78AEF558-EA60-4B85-8F66-ADDB194F38F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FBEF08B7-B39E-427C-842C-1DF181B8806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819960D0-3DC4-4862-B8C1-807E94DCA0A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9C8C94DA-6799-4CCE-B3DF-907CE9815F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C095A4D1-BE49-44AD-AB4E-6E65EF91E87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2DB477FF-6181-498E-AAC9-0C039ADD000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647F8BE3-2677-4DF9-8729-E77B782255C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EE2ABA5-4BD0-45EC-999B-D2A5A7C5FC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38BFBFE1-1652-4078-8D46-116E49854B9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F52A7EDB-9908-4556-9737-DD3DB7769F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4" name="直線コネクタ 593">
          <a:extLst>
            <a:ext uri="{FF2B5EF4-FFF2-40B4-BE49-F238E27FC236}">
              <a16:creationId xmlns:a16="http://schemas.microsoft.com/office/drawing/2014/main" id="{CAA19074-E568-4E15-B8C5-9DFA9E0315D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C9435C9E-DF54-41D7-98BF-94AEC0F1EED4}"/>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6" name="直線コネクタ 595">
          <a:extLst>
            <a:ext uri="{FF2B5EF4-FFF2-40B4-BE49-F238E27FC236}">
              <a16:creationId xmlns:a16="http://schemas.microsoft.com/office/drawing/2014/main" id="{0AF7EE08-CB82-4C9D-B38C-C47368E70931}"/>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BBB866AB-B57F-4A2D-AB23-636A91CEA603}"/>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8" name="直線コネクタ 597">
          <a:extLst>
            <a:ext uri="{FF2B5EF4-FFF2-40B4-BE49-F238E27FC236}">
              <a16:creationId xmlns:a16="http://schemas.microsoft.com/office/drawing/2014/main" id="{AB386AF1-FC4E-456F-8CB0-DF7D387C81F7}"/>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801B5637-0648-464C-840F-8D03AAE980E1}"/>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0" name="フローチャート: 判断 599">
          <a:extLst>
            <a:ext uri="{FF2B5EF4-FFF2-40B4-BE49-F238E27FC236}">
              <a16:creationId xmlns:a16="http://schemas.microsoft.com/office/drawing/2014/main" id="{AB35CEEC-9569-4733-85E3-D8DCF4592A2A}"/>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1" name="フローチャート: 判断 600">
          <a:extLst>
            <a:ext uri="{FF2B5EF4-FFF2-40B4-BE49-F238E27FC236}">
              <a16:creationId xmlns:a16="http://schemas.microsoft.com/office/drawing/2014/main" id="{85A54053-5865-4A0B-A30D-A6C6FED69706}"/>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2" name="フローチャート: 判断 601">
          <a:extLst>
            <a:ext uri="{FF2B5EF4-FFF2-40B4-BE49-F238E27FC236}">
              <a16:creationId xmlns:a16="http://schemas.microsoft.com/office/drawing/2014/main" id="{E84D6B3D-71DE-43E4-8BBB-D2188E4C7708}"/>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3" name="フローチャート: 判断 602">
          <a:extLst>
            <a:ext uri="{FF2B5EF4-FFF2-40B4-BE49-F238E27FC236}">
              <a16:creationId xmlns:a16="http://schemas.microsoft.com/office/drawing/2014/main" id="{62AE2912-FDC0-4383-AF0E-B6131FC38C86}"/>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4" name="フローチャート: 判断 603">
          <a:extLst>
            <a:ext uri="{FF2B5EF4-FFF2-40B4-BE49-F238E27FC236}">
              <a16:creationId xmlns:a16="http://schemas.microsoft.com/office/drawing/2014/main" id="{1A115C64-0EEA-4B6F-B3B3-9C653704BEDB}"/>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ACCC3A4-3247-405B-8F1F-39020A8D59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E963A69-F813-440B-B5D8-7804DCC23E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343ABEA-9E35-4C16-BC21-4F5E5CB20F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A48FA3B-B3A1-4FBC-A00C-11B0CE607D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A6B636C-D9C1-4489-9EFC-D3121695321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33020</xdr:rowOff>
    </xdr:from>
    <xdr:to>
      <xdr:col>116</xdr:col>
      <xdr:colOff>114300</xdr:colOff>
      <xdr:row>57</xdr:row>
      <xdr:rowOff>134620</xdr:rowOff>
    </xdr:to>
    <xdr:sp macro="" textlink="">
      <xdr:nvSpPr>
        <xdr:cNvPr id="610" name="楕円 609">
          <a:extLst>
            <a:ext uri="{FF2B5EF4-FFF2-40B4-BE49-F238E27FC236}">
              <a16:creationId xmlns:a16="http://schemas.microsoft.com/office/drawing/2014/main" id="{8DBD7595-F231-4998-955E-8F89B18BF2D8}"/>
            </a:ext>
          </a:extLst>
        </xdr:cNvPr>
        <xdr:cNvSpPr/>
      </xdr:nvSpPr>
      <xdr:spPr>
        <a:xfrm>
          <a:off x="22110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55897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4BD59C32-DFD4-413B-A7A0-C2BDF331AECD}"/>
            </a:ext>
          </a:extLst>
        </xdr:cNvPr>
        <xdr:cNvSpPr txBox="1"/>
      </xdr:nvSpPr>
      <xdr:spPr>
        <a:xfrm>
          <a:off x="22199600"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55880</xdr:rowOff>
    </xdr:from>
    <xdr:to>
      <xdr:col>112</xdr:col>
      <xdr:colOff>38100</xdr:colOff>
      <xdr:row>57</xdr:row>
      <xdr:rowOff>157480</xdr:rowOff>
    </xdr:to>
    <xdr:sp macro="" textlink="">
      <xdr:nvSpPr>
        <xdr:cNvPr id="612" name="楕円 611">
          <a:extLst>
            <a:ext uri="{FF2B5EF4-FFF2-40B4-BE49-F238E27FC236}">
              <a16:creationId xmlns:a16="http://schemas.microsoft.com/office/drawing/2014/main" id="{5883C68D-05C4-4EE1-AFA4-7E9A518EA6C2}"/>
            </a:ext>
          </a:extLst>
        </xdr:cNvPr>
        <xdr:cNvSpPr/>
      </xdr:nvSpPr>
      <xdr:spPr>
        <a:xfrm>
          <a:off x="21272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83820</xdr:rowOff>
    </xdr:from>
    <xdr:to>
      <xdr:col>116</xdr:col>
      <xdr:colOff>63500</xdr:colOff>
      <xdr:row>57</xdr:row>
      <xdr:rowOff>106680</xdr:rowOff>
    </xdr:to>
    <xdr:cxnSp macro="">
      <xdr:nvCxnSpPr>
        <xdr:cNvPr id="613" name="直線コネクタ 612">
          <a:extLst>
            <a:ext uri="{FF2B5EF4-FFF2-40B4-BE49-F238E27FC236}">
              <a16:creationId xmlns:a16="http://schemas.microsoft.com/office/drawing/2014/main" id="{8E496489-3169-4FEE-9D6C-927EFCBEB5BC}"/>
            </a:ext>
          </a:extLst>
        </xdr:cNvPr>
        <xdr:cNvCxnSpPr/>
      </xdr:nvCxnSpPr>
      <xdr:spPr>
        <a:xfrm flipV="1">
          <a:off x="21323300" y="9856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71120</xdr:rowOff>
    </xdr:from>
    <xdr:to>
      <xdr:col>107</xdr:col>
      <xdr:colOff>101600</xdr:colOff>
      <xdr:row>58</xdr:row>
      <xdr:rowOff>1270</xdr:rowOff>
    </xdr:to>
    <xdr:sp macro="" textlink="">
      <xdr:nvSpPr>
        <xdr:cNvPr id="614" name="楕円 613">
          <a:extLst>
            <a:ext uri="{FF2B5EF4-FFF2-40B4-BE49-F238E27FC236}">
              <a16:creationId xmlns:a16="http://schemas.microsoft.com/office/drawing/2014/main" id="{A9FFAB15-78F6-4AFE-A6C6-CB452B4CC16B}"/>
            </a:ext>
          </a:extLst>
        </xdr:cNvPr>
        <xdr:cNvSpPr/>
      </xdr:nvSpPr>
      <xdr:spPr>
        <a:xfrm>
          <a:off x="20383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106680</xdr:rowOff>
    </xdr:from>
    <xdr:to>
      <xdr:col>111</xdr:col>
      <xdr:colOff>177800</xdr:colOff>
      <xdr:row>57</xdr:row>
      <xdr:rowOff>121920</xdr:rowOff>
    </xdr:to>
    <xdr:cxnSp macro="">
      <xdr:nvCxnSpPr>
        <xdr:cNvPr id="615" name="直線コネクタ 614">
          <a:extLst>
            <a:ext uri="{FF2B5EF4-FFF2-40B4-BE49-F238E27FC236}">
              <a16:creationId xmlns:a16="http://schemas.microsoft.com/office/drawing/2014/main" id="{900C107A-D1CD-49A0-91F1-F2011F1DA283}"/>
            </a:ext>
          </a:extLst>
        </xdr:cNvPr>
        <xdr:cNvCxnSpPr/>
      </xdr:nvCxnSpPr>
      <xdr:spPr>
        <a:xfrm flipV="1">
          <a:off x="20434300" y="9879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93980</xdr:rowOff>
    </xdr:from>
    <xdr:to>
      <xdr:col>102</xdr:col>
      <xdr:colOff>165100</xdr:colOff>
      <xdr:row>58</xdr:row>
      <xdr:rowOff>24130</xdr:rowOff>
    </xdr:to>
    <xdr:sp macro="" textlink="">
      <xdr:nvSpPr>
        <xdr:cNvPr id="616" name="楕円 615">
          <a:extLst>
            <a:ext uri="{FF2B5EF4-FFF2-40B4-BE49-F238E27FC236}">
              <a16:creationId xmlns:a16="http://schemas.microsoft.com/office/drawing/2014/main" id="{E776A93F-2106-43D2-A3F4-72A3EF34E9F3}"/>
            </a:ext>
          </a:extLst>
        </xdr:cNvPr>
        <xdr:cNvSpPr/>
      </xdr:nvSpPr>
      <xdr:spPr>
        <a:xfrm>
          <a:off x="19494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121920</xdr:rowOff>
    </xdr:from>
    <xdr:to>
      <xdr:col>107</xdr:col>
      <xdr:colOff>50800</xdr:colOff>
      <xdr:row>57</xdr:row>
      <xdr:rowOff>144780</xdr:rowOff>
    </xdr:to>
    <xdr:cxnSp macro="">
      <xdr:nvCxnSpPr>
        <xdr:cNvPr id="617" name="直線コネクタ 616">
          <a:extLst>
            <a:ext uri="{FF2B5EF4-FFF2-40B4-BE49-F238E27FC236}">
              <a16:creationId xmlns:a16="http://schemas.microsoft.com/office/drawing/2014/main" id="{095B540A-16D2-4F0D-A894-2CD7E866BF17}"/>
            </a:ext>
          </a:extLst>
        </xdr:cNvPr>
        <xdr:cNvCxnSpPr/>
      </xdr:nvCxnSpPr>
      <xdr:spPr>
        <a:xfrm flipV="1">
          <a:off x="19545300" y="989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113030</xdr:rowOff>
    </xdr:from>
    <xdr:to>
      <xdr:col>98</xdr:col>
      <xdr:colOff>38100</xdr:colOff>
      <xdr:row>58</xdr:row>
      <xdr:rowOff>43180</xdr:rowOff>
    </xdr:to>
    <xdr:sp macro="" textlink="">
      <xdr:nvSpPr>
        <xdr:cNvPr id="618" name="楕円 617">
          <a:extLst>
            <a:ext uri="{FF2B5EF4-FFF2-40B4-BE49-F238E27FC236}">
              <a16:creationId xmlns:a16="http://schemas.microsoft.com/office/drawing/2014/main" id="{AB4708CB-F475-454B-9906-C96AC553D3B4}"/>
            </a:ext>
          </a:extLst>
        </xdr:cNvPr>
        <xdr:cNvSpPr/>
      </xdr:nvSpPr>
      <xdr:spPr>
        <a:xfrm>
          <a:off x="18605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144780</xdr:rowOff>
    </xdr:from>
    <xdr:to>
      <xdr:col>102</xdr:col>
      <xdr:colOff>114300</xdr:colOff>
      <xdr:row>57</xdr:row>
      <xdr:rowOff>163830</xdr:rowOff>
    </xdr:to>
    <xdr:cxnSp macro="">
      <xdr:nvCxnSpPr>
        <xdr:cNvPr id="619" name="直線コネクタ 618">
          <a:extLst>
            <a:ext uri="{FF2B5EF4-FFF2-40B4-BE49-F238E27FC236}">
              <a16:creationId xmlns:a16="http://schemas.microsoft.com/office/drawing/2014/main" id="{A9890350-ACD4-44A4-8508-168AEF87AE47}"/>
            </a:ext>
          </a:extLst>
        </xdr:cNvPr>
        <xdr:cNvCxnSpPr/>
      </xdr:nvCxnSpPr>
      <xdr:spPr>
        <a:xfrm flipV="1">
          <a:off x="18656300" y="9917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20" name="n_1aveValue【保健センター・保健所】&#10;一人当たり面積">
          <a:extLst>
            <a:ext uri="{FF2B5EF4-FFF2-40B4-BE49-F238E27FC236}">
              <a16:creationId xmlns:a16="http://schemas.microsoft.com/office/drawing/2014/main" id="{7B4B376A-5AB6-4946-B135-F8BAF9733EAF}"/>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1" name="n_2aveValue【保健センター・保健所】&#10;一人当たり面積">
          <a:extLst>
            <a:ext uri="{FF2B5EF4-FFF2-40B4-BE49-F238E27FC236}">
              <a16:creationId xmlns:a16="http://schemas.microsoft.com/office/drawing/2014/main" id="{36362501-FB00-4E70-A4A7-D2435C64335C}"/>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2" name="n_3aveValue【保健センター・保健所】&#10;一人当たり面積">
          <a:extLst>
            <a:ext uri="{FF2B5EF4-FFF2-40B4-BE49-F238E27FC236}">
              <a16:creationId xmlns:a16="http://schemas.microsoft.com/office/drawing/2014/main" id="{2F49E0E6-D3B0-4E5D-AAD7-0BEDC5C2FD6D}"/>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3" name="n_4aveValue【保健センター・保健所】&#10;一人当たり面積">
          <a:extLst>
            <a:ext uri="{FF2B5EF4-FFF2-40B4-BE49-F238E27FC236}">
              <a16:creationId xmlns:a16="http://schemas.microsoft.com/office/drawing/2014/main" id="{DF5BF0BF-E002-431E-9146-B3DC11EA2EC8}"/>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2557</xdr:rowOff>
    </xdr:from>
    <xdr:ext cx="469744" cy="259045"/>
    <xdr:sp macro="" textlink="">
      <xdr:nvSpPr>
        <xdr:cNvPr id="624" name="n_1mainValue【保健センター・保健所】&#10;一人当たり面積">
          <a:extLst>
            <a:ext uri="{FF2B5EF4-FFF2-40B4-BE49-F238E27FC236}">
              <a16:creationId xmlns:a16="http://schemas.microsoft.com/office/drawing/2014/main" id="{72405B07-B604-40B9-A7F0-93FEFF434F37}"/>
            </a:ext>
          </a:extLst>
        </xdr:cNvPr>
        <xdr:cNvSpPr txBox="1"/>
      </xdr:nvSpPr>
      <xdr:spPr>
        <a:xfrm>
          <a:off x="21075727"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17797</xdr:rowOff>
    </xdr:from>
    <xdr:ext cx="469744" cy="259045"/>
    <xdr:sp macro="" textlink="">
      <xdr:nvSpPr>
        <xdr:cNvPr id="625" name="n_2mainValue【保健センター・保健所】&#10;一人当たり面積">
          <a:extLst>
            <a:ext uri="{FF2B5EF4-FFF2-40B4-BE49-F238E27FC236}">
              <a16:creationId xmlns:a16="http://schemas.microsoft.com/office/drawing/2014/main" id="{DDED9F93-FDBB-4474-8094-68B52EDB31C3}"/>
            </a:ext>
          </a:extLst>
        </xdr:cNvPr>
        <xdr:cNvSpPr txBox="1"/>
      </xdr:nvSpPr>
      <xdr:spPr>
        <a:xfrm>
          <a:off x="2019942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40657</xdr:rowOff>
    </xdr:from>
    <xdr:ext cx="469744" cy="259045"/>
    <xdr:sp macro="" textlink="">
      <xdr:nvSpPr>
        <xdr:cNvPr id="626" name="n_3mainValue【保健センター・保健所】&#10;一人当たり面積">
          <a:extLst>
            <a:ext uri="{FF2B5EF4-FFF2-40B4-BE49-F238E27FC236}">
              <a16:creationId xmlns:a16="http://schemas.microsoft.com/office/drawing/2014/main" id="{239BBD38-C7C0-49E3-9F12-9C92F3711C79}"/>
            </a:ext>
          </a:extLst>
        </xdr:cNvPr>
        <xdr:cNvSpPr txBox="1"/>
      </xdr:nvSpPr>
      <xdr:spPr>
        <a:xfrm>
          <a:off x="193104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59707</xdr:rowOff>
    </xdr:from>
    <xdr:ext cx="469744" cy="259045"/>
    <xdr:sp macro="" textlink="">
      <xdr:nvSpPr>
        <xdr:cNvPr id="627" name="n_4mainValue【保健センター・保健所】&#10;一人当たり面積">
          <a:extLst>
            <a:ext uri="{FF2B5EF4-FFF2-40B4-BE49-F238E27FC236}">
              <a16:creationId xmlns:a16="http://schemas.microsoft.com/office/drawing/2014/main" id="{510F2756-90B2-4903-84E3-8A36778446BE}"/>
            </a:ext>
          </a:extLst>
        </xdr:cNvPr>
        <xdr:cNvSpPr txBox="1"/>
      </xdr:nvSpPr>
      <xdr:spPr>
        <a:xfrm>
          <a:off x="184214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7857B59F-31C2-47CF-93C4-22A13EFFB12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A3010B59-B7AC-4B50-A6E5-0EB14E2D84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1FC5317-BF38-4F41-ABB9-D88A217F22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2EA2F104-F09B-4DC2-8C50-D0C90CD93E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C0E03FEB-9FAB-42B7-AEB9-05F7B76B1F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86EF0C5D-6F89-4D7B-A159-294E72F8CD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5E8BBEF-B1AC-45AB-B008-FF24A0BB1A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2BD97A21-3E25-43AD-8FED-83C6585689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A4906961-8749-4496-A510-836DC3F484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5E633C37-F653-4AA6-8186-5B53FD5FCC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9AA5D8FF-951F-42B8-85FB-3F37E1CD574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C08BA3CE-FDEC-4FB8-B908-6D79478110D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8CF150A6-1F86-4E44-AD53-B6FA296827D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CCA9A77A-31DE-487E-84C2-F2B1AC60510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1B621C29-7059-4372-8F03-0099AFCBD96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EE475B36-21AE-4E2E-8171-CB65F80964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05119F6E-A2A1-4F76-9A81-CEE239AC75B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445F72D6-1737-4DC1-A0A7-DBAC0EF1E84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288D473B-232F-4DB8-9D7D-2BE0E43FCAB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9B21FA5C-D3CC-4BB7-B852-D3BACB07B61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id="{B2D17682-EBF0-41E5-94F5-AA7F3D1A57B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A4910D26-51E2-4022-AB85-353D608EC58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id="{9B25E187-04DB-4920-B2A8-8A310EDA63F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D820BDCD-7CFC-49EF-AFAD-6AE1CEA439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a:extLst>
            <a:ext uri="{FF2B5EF4-FFF2-40B4-BE49-F238E27FC236}">
              <a16:creationId xmlns:a16="http://schemas.microsoft.com/office/drawing/2014/main" id="{E5270E5E-9CB1-4398-A0A6-68806F3E3BC4}"/>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D8FB16DC-B20B-4E9E-BB4B-A1A3B48D0E58}"/>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a:extLst>
            <a:ext uri="{FF2B5EF4-FFF2-40B4-BE49-F238E27FC236}">
              <a16:creationId xmlns:a16="http://schemas.microsoft.com/office/drawing/2014/main" id="{D4E3F32E-E953-4011-9362-5ECE1ED3EBF6}"/>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DF2A6E39-BD65-4D1E-AEDC-2B9D27347C4D}"/>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C21ABD84-27B6-4B62-BF35-A5660A9F0E0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7D88CCA0-5DF6-4BEB-8219-08899211AF80}"/>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a:extLst>
            <a:ext uri="{FF2B5EF4-FFF2-40B4-BE49-F238E27FC236}">
              <a16:creationId xmlns:a16="http://schemas.microsoft.com/office/drawing/2014/main" id="{76865D1B-B081-4799-9C70-BE5BDD7F68E8}"/>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a:extLst>
            <a:ext uri="{FF2B5EF4-FFF2-40B4-BE49-F238E27FC236}">
              <a16:creationId xmlns:a16="http://schemas.microsoft.com/office/drawing/2014/main" id="{71FD5476-4399-40C4-A950-C073BB080C61}"/>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a:extLst>
            <a:ext uri="{FF2B5EF4-FFF2-40B4-BE49-F238E27FC236}">
              <a16:creationId xmlns:a16="http://schemas.microsoft.com/office/drawing/2014/main" id="{2AD11D7C-080A-4E1B-856F-F5DF7E4242F2}"/>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a:extLst>
            <a:ext uri="{FF2B5EF4-FFF2-40B4-BE49-F238E27FC236}">
              <a16:creationId xmlns:a16="http://schemas.microsoft.com/office/drawing/2014/main" id="{2CB28C68-0177-4903-84D8-5C345EA78273}"/>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a:extLst>
            <a:ext uri="{FF2B5EF4-FFF2-40B4-BE49-F238E27FC236}">
              <a16:creationId xmlns:a16="http://schemas.microsoft.com/office/drawing/2014/main" id="{7114F2F9-975B-4833-990C-179AFF18D3B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131EDC6-214C-4DB5-8FA8-1EAE021228D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393C5CB-39C7-4D64-ABDB-7A4A529D28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93493B2-5BFC-480E-9440-C31202CD96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213F193-5B14-4026-AA65-52968C0563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2EFEA4D-B596-493A-ACD2-9AC5A0E61D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132080</xdr:rowOff>
    </xdr:from>
    <xdr:to>
      <xdr:col>85</xdr:col>
      <xdr:colOff>177800</xdr:colOff>
      <xdr:row>84</xdr:row>
      <xdr:rowOff>62230</xdr:rowOff>
    </xdr:to>
    <xdr:sp macro="" textlink="">
      <xdr:nvSpPr>
        <xdr:cNvPr id="668" name="楕円 667">
          <a:extLst>
            <a:ext uri="{FF2B5EF4-FFF2-40B4-BE49-F238E27FC236}">
              <a16:creationId xmlns:a16="http://schemas.microsoft.com/office/drawing/2014/main" id="{1DEACDDA-4ADF-4154-BBB8-8ED136CA8810}"/>
            </a:ext>
          </a:extLst>
        </xdr:cNvPr>
        <xdr:cNvSpPr/>
      </xdr:nvSpPr>
      <xdr:spPr>
        <a:xfrm>
          <a:off x="16268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110507</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F02F0A80-8A5E-49DE-8FB7-A1686DC141DF}"/>
            </a:ext>
          </a:extLst>
        </xdr:cNvPr>
        <xdr:cNvSpPr txBox="1"/>
      </xdr:nvSpPr>
      <xdr:spPr>
        <a:xfrm>
          <a:off x="163576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670" name="楕円 669">
          <a:extLst>
            <a:ext uri="{FF2B5EF4-FFF2-40B4-BE49-F238E27FC236}">
              <a16:creationId xmlns:a16="http://schemas.microsoft.com/office/drawing/2014/main" id="{6B359A19-7760-427A-A1DA-7E8489582F2E}"/>
            </a:ext>
          </a:extLst>
        </xdr:cNvPr>
        <xdr:cNvSpPr/>
      </xdr:nvSpPr>
      <xdr:spPr>
        <a:xfrm>
          <a:off x="1543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84</xdr:row>
      <xdr:rowOff>11430</xdr:rowOff>
    </xdr:to>
    <xdr:cxnSp macro="">
      <xdr:nvCxnSpPr>
        <xdr:cNvPr id="671" name="直線コネクタ 670">
          <a:extLst>
            <a:ext uri="{FF2B5EF4-FFF2-40B4-BE49-F238E27FC236}">
              <a16:creationId xmlns:a16="http://schemas.microsoft.com/office/drawing/2014/main" id="{8B019754-3E44-46B4-BEDD-3B3B1FB42BBA}"/>
            </a:ext>
          </a:extLst>
        </xdr:cNvPr>
        <xdr:cNvCxnSpPr/>
      </xdr:nvCxnSpPr>
      <xdr:spPr>
        <a:xfrm>
          <a:off x="15481300" y="143884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72" name="楕円 671">
          <a:extLst>
            <a:ext uri="{FF2B5EF4-FFF2-40B4-BE49-F238E27FC236}">
              <a16:creationId xmlns:a16="http://schemas.microsoft.com/office/drawing/2014/main" id="{010E6367-324D-4AFF-92FF-28769F04649C}"/>
            </a:ext>
          </a:extLst>
        </xdr:cNvPr>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158114</xdr:rowOff>
    </xdr:to>
    <xdr:cxnSp macro="">
      <xdr:nvCxnSpPr>
        <xdr:cNvPr id="673" name="直線コネクタ 672">
          <a:extLst>
            <a:ext uri="{FF2B5EF4-FFF2-40B4-BE49-F238E27FC236}">
              <a16:creationId xmlns:a16="http://schemas.microsoft.com/office/drawing/2014/main" id="{34AD4EC7-C890-4D05-A78D-9C7E34B23BC4}"/>
            </a:ext>
          </a:extLst>
        </xdr:cNvPr>
        <xdr:cNvCxnSpPr/>
      </xdr:nvCxnSpPr>
      <xdr:spPr>
        <a:xfrm>
          <a:off x="14592300" y="143598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74" name="楕円 673">
          <a:extLst>
            <a:ext uri="{FF2B5EF4-FFF2-40B4-BE49-F238E27FC236}">
              <a16:creationId xmlns:a16="http://schemas.microsoft.com/office/drawing/2014/main" id="{92D91321-4DA2-40F6-B5E6-F4E09E382284}"/>
            </a:ext>
          </a:extLst>
        </xdr:cNvPr>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129539</xdr:rowOff>
    </xdr:to>
    <xdr:cxnSp macro="">
      <xdr:nvCxnSpPr>
        <xdr:cNvPr id="675" name="直線コネクタ 674">
          <a:extLst>
            <a:ext uri="{FF2B5EF4-FFF2-40B4-BE49-F238E27FC236}">
              <a16:creationId xmlns:a16="http://schemas.microsoft.com/office/drawing/2014/main" id="{6DD2FA39-4F49-4AA0-840D-DB7870D4A84E}"/>
            </a:ext>
          </a:extLst>
        </xdr:cNvPr>
        <xdr:cNvCxnSpPr/>
      </xdr:nvCxnSpPr>
      <xdr:spPr>
        <a:xfrm>
          <a:off x="13703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160655</xdr:rowOff>
    </xdr:from>
    <xdr:to>
      <xdr:col>67</xdr:col>
      <xdr:colOff>101600</xdr:colOff>
      <xdr:row>83</xdr:row>
      <xdr:rowOff>90805</xdr:rowOff>
    </xdr:to>
    <xdr:sp macro="" textlink="">
      <xdr:nvSpPr>
        <xdr:cNvPr id="676" name="楕円 675">
          <a:extLst>
            <a:ext uri="{FF2B5EF4-FFF2-40B4-BE49-F238E27FC236}">
              <a16:creationId xmlns:a16="http://schemas.microsoft.com/office/drawing/2014/main" id="{6FCF7DC7-9701-4BBE-8AC6-F9FE2CC7DDCC}"/>
            </a:ext>
          </a:extLst>
        </xdr:cNvPr>
        <xdr:cNvSpPr/>
      </xdr:nvSpPr>
      <xdr:spPr>
        <a:xfrm>
          <a:off x="12763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40005</xdr:rowOff>
    </xdr:from>
    <xdr:to>
      <xdr:col>71</xdr:col>
      <xdr:colOff>177800</xdr:colOff>
      <xdr:row>83</xdr:row>
      <xdr:rowOff>83820</xdr:rowOff>
    </xdr:to>
    <xdr:cxnSp macro="">
      <xdr:nvCxnSpPr>
        <xdr:cNvPr id="677" name="直線コネクタ 676">
          <a:extLst>
            <a:ext uri="{FF2B5EF4-FFF2-40B4-BE49-F238E27FC236}">
              <a16:creationId xmlns:a16="http://schemas.microsoft.com/office/drawing/2014/main" id="{539B3DF8-C4A8-434B-868A-9C84D3088E8C}"/>
            </a:ext>
          </a:extLst>
        </xdr:cNvPr>
        <xdr:cNvCxnSpPr/>
      </xdr:nvCxnSpPr>
      <xdr:spPr>
        <a:xfrm>
          <a:off x="12814300" y="14270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8" name="n_1aveValue【消防施設】&#10;有形固定資産減価償却率">
          <a:extLst>
            <a:ext uri="{FF2B5EF4-FFF2-40B4-BE49-F238E27FC236}">
              <a16:creationId xmlns:a16="http://schemas.microsoft.com/office/drawing/2014/main" id="{66F293B7-F7BF-4A44-AC75-5B2583359F66}"/>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79" name="n_2aveValue【消防施設】&#10;有形固定資産減価償却率">
          <a:extLst>
            <a:ext uri="{FF2B5EF4-FFF2-40B4-BE49-F238E27FC236}">
              <a16:creationId xmlns:a16="http://schemas.microsoft.com/office/drawing/2014/main" id="{E7AB6237-27DE-4DB0-BD30-A5839EAC8E5B}"/>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0" name="n_3aveValue【消防施設】&#10;有形固定資産減価償却率">
          <a:extLst>
            <a:ext uri="{FF2B5EF4-FFF2-40B4-BE49-F238E27FC236}">
              <a16:creationId xmlns:a16="http://schemas.microsoft.com/office/drawing/2014/main" id="{AF0DCE2C-F248-4173-A463-C9ADF48AA538}"/>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81" name="n_4aveValue【消防施設】&#10;有形固定資産減価償却率">
          <a:extLst>
            <a:ext uri="{FF2B5EF4-FFF2-40B4-BE49-F238E27FC236}">
              <a16:creationId xmlns:a16="http://schemas.microsoft.com/office/drawing/2014/main" id="{01B2F697-E6D0-4302-BB13-2B0275271239}"/>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682" name="n_1mainValue【消防施設】&#10;有形固定資産減価償却率">
          <a:extLst>
            <a:ext uri="{FF2B5EF4-FFF2-40B4-BE49-F238E27FC236}">
              <a16:creationId xmlns:a16="http://schemas.microsoft.com/office/drawing/2014/main" id="{20F01C2E-1F34-426B-8E7E-60A6712CCFEB}"/>
            </a:ext>
          </a:extLst>
        </xdr:cNvPr>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83" name="n_2mainValue【消防施設】&#10;有形固定資産減価償却率">
          <a:extLst>
            <a:ext uri="{FF2B5EF4-FFF2-40B4-BE49-F238E27FC236}">
              <a16:creationId xmlns:a16="http://schemas.microsoft.com/office/drawing/2014/main" id="{93A62023-105B-4C87-95C0-B626F1C56203}"/>
            </a:ext>
          </a:extLst>
        </xdr:cNvPr>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84" name="n_3mainValue【消防施設】&#10;有形固定資産減価償却率">
          <a:extLst>
            <a:ext uri="{FF2B5EF4-FFF2-40B4-BE49-F238E27FC236}">
              <a16:creationId xmlns:a16="http://schemas.microsoft.com/office/drawing/2014/main" id="{3C314FA5-586F-44A5-A74C-C717B66D69D2}"/>
            </a:ext>
          </a:extLst>
        </xdr:cNvPr>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81932</xdr:rowOff>
    </xdr:from>
    <xdr:ext cx="405111" cy="259045"/>
    <xdr:sp macro="" textlink="">
      <xdr:nvSpPr>
        <xdr:cNvPr id="685" name="n_4mainValue【消防施設】&#10;有形固定資産減価償却率">
          <a:extLst>
            <a:ext uri="{FF2B5EF4-FFF2-40B4-BE49-F238E27FC236}">
              <a16:creationId xmlns:a16="http://schemas.microsoft.com/office/drawing/2014/main" id="{DEB1145D-D140-4BD5-8A28-7462ADFF20FA}"/>
            </a:ext>
          </a:extLst>
        </xdr:cNvPr>
        <xdr:cNvSpPr txBox="1"/>
      </xdr:nvSpPr>
      <xdr:spPr>
        <a:xfrm>
          <a:off x="12611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D9DC1928-91FB-4842-AF9E-0C9FF147E0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EE1DBF33-B62F-4725-809A-45D7FF53AA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2209BE49-B5D2-4F2F-B174-D52371E889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5969E352-36EA-4BA6-9B24-F4F520DE01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7BC761A2-71E9-4034-ACBB-EA2183CC23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77148B70-0A87-49B9-9B7B-8ECB98090E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6C4E467D-C0B0-4A91-B4CE-A4EB55246F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2F250805-E5FE-41A5-9BFC-D55490097C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F717EDFE-2A3E-4A41-8E9F-1E3451450A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A0C48F00-C91C-40C4-AA62-DA2DA903B7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a:extLst>
            <a:ext uri="{FF2B5EF4-FFF2-40B4-BE49-F238E27FC236}">
              <a16:creationId xmlns:a16="http://schemas.microsoft.com/office/drawing/2014/main" id="{01094478-0D9C-4CE7-98F0-1BA7E66D502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a:extLst>
            <a:ext uri="{FF2B5EF4-FFF2-40B4-BE49-F238E27FC236}">
              <a16:creationId xmlns:a16="http://schemas.microsoft.com/office/drawing/2014/main" id="{B3EB36FD-B8A5-4BCE-925E-6ECB8400C2C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a:extLst>
            <a:ext uri="{FF2B5EF4-FFF2-40B4-BE49-F238E27FC236}">
              <a16:creationId xmlns:a16="http://schemas.microsoft.com/office/drawing/2014/main" id="{2B794219-7A89-4FFE-804B-10FD0DD4B82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a:extLst>
            <a:ext uri="{FF2B5EF4-FFF2-40B4-BE49-F238E27FC236}">
              <a16:creationId xmlns:a16="http://schemas.microsoft.com/office/drawing/2014/main" id="{76D1C070-D903-47BE-9BB3-57ACAA88F8E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a:extLst>
            <a:ext uri="{FF2B5EF4-FFF2-40B4-BE49-F238E27FC236}">
              <a16:creationId xmlns:a16="http://schemas.microsoft.com/office/drawing/2014/main" id="{DD2BDE62-16A9-48BE-BE1B-691D29EE859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a:extLst>
            <a:ext uri="{FF2B5EF4-FFF2-40B4-BE49-F238E27FC236}">
              <a16:creationId xmlns:a16="http://schemas.microsoft.com/office/drawing/2014/main" id="{D4FDE394-93CF-4037-9BDA-4054D4C7226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a:extLst>
            <a:ext uri="{FF2B5EF4-FFF2-40B4-BE49-F238E27FC236}">
              <a16:creationId xmlns:a16="http://schemas.microsoft.com/office/drawing/2014/main" id="{39B7FB8D-DB5A-4B1F-A4AA-61496BA9A1E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a:extLst>
            <a:ext uri="{FF2B5EF4-FFF2-40B4-BE49-F238E27FC236}">
              <a16:creationId xmlns:a16="http://schemas.microsoft.com/office/drawing/2014/main" id="{6227F6D6-B7F8-43F8-8822-78685A5DA9E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a:extLst>
            <a:ext uri="{FF2B5EF4-FFF2-40B4-BE49-F238E27FC236}">
              <a16:creationId xmlns:a16="http://schemas.microsoft.com/office/drawing/2014/main" id="{8871A0E6-28B6-44A8-8659-94F49AADED9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a:extLst>
            <a:ext uri="{FF2B5EF4-FFF2-40B4-BE49-F238E27FC236}">
              <a16:creationId xmlns:a16="http://schemas.microsoft.com/office/drawing/2014/main" id="{8974E65E-1329-4217-8F16-4B82B5B8690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a:extLst>
            <a:ext uri="{FF2B5EF4-FFF2-40B4-BE49-F238E27FC236}">
              <a16:creationId xmlns:a16="http://schemas.microsoft.com/office/drawing/2014/main" id="{E454BE02-1CD7-4560-A13E-AB88BA7E847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a:extLst>
            <a:ext uri="{FF2B5EF4-FFF2-40B4-BE49-F238E27FC236}">
              <a16:creationId xmlns:a16="http://schemas.microsoft.com/office/drawing/2014/main" id="{4C947B7C-0A1F-4E3B-8EF6-734CED59EB7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1C46045B-DFAD-47D7-A6D1-5A9B30B8E0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A9376D1D-11AF-499E-83FF-2D896D4A25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a:extLst>
            <a:ext uri="{FF2B5EF4-FFF2-40B4-BE49-F238E27FC236}">
              <a16:creationId xmlns:a16="http://schemas.microsoft.com/office/drawing/2014/main" id="{9ABB11E1-7A9D-4A5C-8FE3-CA0B60874C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a:extLst>
            <a:ext uri="{FF2B5EF4-FFF2-40B4-BE49-F238E27FC236}">
              <a16:creationId xmlns:a16="http://schemas.microsoft.com/office/drawing/2014/main" id="{2F34184C-F4F6-4391-93CF-AA4E436FB6A3}"/>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a:extLst>
            <a:ext uri="{FF2B5EF4-FFF2-40B4-BE49-F238E27FC236}">
              <a16:creationId xmlns:a16="http://schemas.microsoft.com/office/drawing/2014/main" id="{38D2E9F4-966D-40A7-9A8F-C9D19666D4DF}"/>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a:extLst>
            <a:ext uri="{FF2B5EF4-FFF2-40B4-BE49-F238E27FC236}">
              <a16:creationId xmlns:a16="http://schemas.microsoft.com/office/drawing/2014/main" id="{CA2771ED-7798-4552-B4F6-8937E77D4FBA}"/>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a:extLst>
            <a:ext uri="{FF2B5EF4-FFF2-40B4-BE49-F238E27FC236}">
              <a16:creationId xmlns:a16="http://schemas.microsoft.com/office/drawing/2014/main" id="{ABC61A94-207C-49F0-9CDC-F6F48E30BBE3}"/>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a:extLst>
            <a:ext uri="{FF2B5EF4-FFF2-40B4-BE49-F238E27FC236}">
              <a16:creationId xmlns:a16="http://schemas.microsoft.com/office/drawing/2014/main" id="{2664D909-CBCE-4002-9E7B-FAAB9C049FE9}"/>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716" name="【消防施設】&#10;一人当たり面積平均値テキスト">
          <a:extLst>
            <a:ext uri="{FF2B5EF4-FFF2-40B4-BE49-F238E27FC236}">
              <a16:creationId xmlns:a16="http://schemas.microsoft.com/office/drawing/2014/main" id="{45E4F9B9-4CFB-454D-88C7-76CD29BDE32B}"/>
            </a:ext>
          </a:extLst>
        </xdr:cNvPr>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a:extLst>
            <a:ext uri="{FF2B5EF4-FFF2-40B4-BE49-F238E27FC236}">
              <a16:creationId xmlns:a16="http://schemas.microsoft.com/office/drawing/2014/main" id="{D704B7BC-7B12-40CD-A838-8C3F0B958CFB}"/>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a:extLst>
            <a:ext uri="{FF2B5EF4-FFF2-40B4-BE49-F238E27FC236}">
              <a16:creationId xmlns:a16="http://schemas.microsoft.com/office/drawing/2014/main" id="{65F59B5C-C3AE-4E56-9C56-89086A656065}"/>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a:extLst>
            <a:ext uri="{FF2B5EF4-FFF2-40B4-BE49-F238E27FC236}">
              <a16:creationId xmlns:a16="http://schemas.microsoft.com/office/drawing/2014/main" id="{7FBF631C-A873-4FC3-87F2-C6715F5BFE5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a:extLst>
            <a:ext uri="{FF2B5EF4-FFF2-40B4-BE49-F238E27FC236}">
              <a16:creationId xmlns:a16="http://schemas.microsoft.com/office/drawing/2014/main" id="{22730E41-DD3C-4C8B-BE66-3F48EE8DB2B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a:extLst>
            <a:ext uri="{FF2B5EF4-FFF2-40B4-BE49-F238E27FC236}">
              <a16:creationId xmlns:a16="http://schemas.microsoft.com/office/drawing/2014/main" id="{65ED8921-56F5-45D7-9E12-4AA793CA346C}"/>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2745DD3-B31B-47B1-9AD6-39793FB61A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75AFC89E-AA83-4B6F-95D2-A46F2C2637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2AA5371-ECF8-4B4A-87BF-074E051838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C19B120B-3A8E-4062-9BE6-2CEABFA95A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B743128C-6C14-4CB1-A8CE-59E925EA78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137523</xdr:rowOff>
    </xdr:from>
    <xdr:to>
      <xdr:col>116</xdr:col>
      <xdr:colOff>114300</xdr:colOff>
      <xdr:row>85</xdr:row>
      <xdr:rowOff>67673</xdr:rowOff>
    </xdr:to>
    <xdr:sp macro="" textlink="">
      <xdr:nvSpPr>
        <xdr:cNvPr id="727" name="楕円 726">
          <a:extLst>
            <a:ext uri="{FF2B5EF4-FFF2-40B4-BE49-F238E27FC236}">
              <a16:creationId xmlns:a16="http://schemas.microsoft.com/office/drawing/2014/main" id="{FA56797F-70A1-4E31-BD0A-9D1B49B89D4A}"/>
            </a:ext>
          </a:extLst>
        </xdr:cNvPr>
        <xdr:cNvSpPr/>
      </xdr:nvSpPr>
      <xdr:spPr>
        <a:xfrm>
          <a:off x="221107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160400</xdr:rowOff>
    </xdr:from>
    <xdr:ext cx="469744" cy="259045"/>
    <xdr:sp macro="" textlink="">
      <xdr:nvSpPr>
        <xdr:cNvPr id="728" name="【消防施設】&#10;一人当たり面積該当値テキスト">
          <a:extLst>
            <a:ext uri="{FF2B5EF4-FFF2-40B4-BE49-F238E27FC236}">
              <a16:creationId xmlns:a16="http://schemas.microsoft.com/office/drawing/2014/main" id="{D282C3F7-EE30-4D54-814B-1FEA1737459E}"/>
            </a:ext>
          </a:extLst>
        </xdr:cNvPr>
        <xdr:cNvSpPr txBox="1"/>
      </xdr:nvSpPr>
      <xdr:spPr>
        <a:xfrm>
          <a:off x="22199600" y="1439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141877</xdr:rowOff>
    </xdr:from>
    <xdr:to>
      <xdr:col>112</xdr:col>
      <xdr:colOff>38100</xdr:colOff>
      <xdr:row>85</xdr:row>
      <xdr:rowOff>72027</xdr:rowOff>
    </xdr:to>
    <xdr:sp macro="" textlink="">
      <xdr:nvSpPr>
        <xdr:cNvPr id="729" name="楕円 728">
          <a:extLst>
            <a:ext uri="{FF2B5EF4-FFF2-40B4-BE49-F238E27FC236}">
              <a16:creationId xmlns:a16="http://schemas.microsoft.com/office/drawing/2014/main" id="{A310DB20-36DF-48F2-B7B9-5CF2E67F3CC8}"/>
            </a:ext>
          </a:extLst>
        </xdr:cNvPr>
        <xdr:cNvSpPr/>
      </xdr:nvSpPr>
      <xdr:spPr>
        <a:xfrm>
          <a:off x="21272500" y="145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16873</xdr:rowOff>
    </xdr:from>
    <xdr:to>
      <xdr:col>116</xdr:col>
      <xdr:colOff>63500</xdr:colOff>
      <xdr:row>85</xdr:row>
      <xdr:rowOff>21227</xdr:rowOff>
    </xdr:to>
    <xdr:cxnSp macro="">
      <xdr:nvCxnSpPr>
        <xdr:cNvPr id="730" name="直線コネクタ 729">
          <a:extLst>
            <a:ext uri="{FF2B5EF4-FFF2-40B4-BE49-F238E27FC236}">
              <a16:creationId xmlns:a16="http://schemas.microsoft.com/office/drawing/2014/main" id="{518D0C69-F4F8-4A06-A0C1-E0D2AC6019AB}"/>
            </a:ext>
          </a:extLst>
        </xdr:cNvPr>
        <xdr:cNvCxnSpPr/>
      </xdr:nvCxnSpPr>
      <xdr:spPr>
        <a:xfrm flipV="1">
          <a:off x="21323300" y="145901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146231</xdr:rowOff>
    </xdr:from>
    <xdr:to>
      <xdr:col>107</xdr:col>
      <xdr:colOff>101600</xdr:colOff>
      <xdr:row>85</xdr:row>
      <xdr:rowOff>76381</xdr:rowOff>
    </xdr:to>
    <xdr:sp macro="" textlink="">
      <xdr:nvSpPr>
        <xdr:cNvPr id="731" name="楕円 730">
          <a:extLst>
            <a:ext uri="{FF2B5EF4-FFF2-40B4-BE49-F238E27FC236}">
              <a16:creationId xmlns:a16="http://schemas.microsoft.com/office/drawing/2014/main" id="{635663AB-92A9-4B2C-962C-CE1D93036346}"/>
            </a:ext>
          </a:extLst>
        </xdr:cNvPr>
        <xdr:cNvSpPr/>
      </xdr:nvSpPr>
      <xdr:spPr>
        <a:xfrm>
          <a:off x="20383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21227</xdr:rowOff>
    </xdr:from>
    <xdr:to>
      <xdr:col>111</xdr:col>
      <xdr:colOff>177800</xdr:colOff>
      <xdr:row>85</xdr:row>
      <xdr:rowOff>25581</xdr:rowOff>
    </xdr:to>
    <xdr:cxnSp macro="">
      <xdr:nvCxnSpPr>
        <xdr:cNvPr id="732" name="直線コネクタ 731">
          <a:extLst>
            <a:ext uri="{FF2B5EF4-FFF2-40B4-BE49-F238E27FC236}">
              <a16:creationId xmlns:a16="http://schemas.microsoft.com/office/drawing/2014/main" id="{F358392E-C42A-4B78-AE6C-D92E79D10E2B}"/>
            </a:ext>
          </a:extLst>
        </xdr:cNvPr>
        <xdr:cNvCxnSpPr/>
      </xdr:nvCxnSpPr>
      <xdr:spPr>
        <a:xfrm flipV="1">
          <a:off x="20434300" y="145944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148408</xdr:rowOff>
    </xdr:from>
    <xdr:to>
      <xdr:col>102</xdr:col>
      <xdr:colOff>165100</xdr:colOff>
      <xdr:row>85</xdr:row>
      <xdr:rowOff>78558</xdr:rowOff>
    </xdr:to>
    <xdr:sp macro="" textlink="">
      <xdr:nvSpPr>
        <xdr:cNvPr id="733" name="楕円 732">
          <a:extLst>
            <a:ext uri="{FF2B5EF4-FFF2-40B4-BE49-F238E27FC236}">
              <a16:creationId xmlns:a16="http://schemas.microsoft.com/office/drawing/2014/main" id="{7A18E72A-17A2-4129-871A-84EA5250A4AF}"/>
            </a:ext>
          </a:extLst>
        </xdr:cNvPr>
        <xdr:cNvSpPr/>
      </xdr:nvSpPr>
      <xdr:spPr>
        <a:xfrm>
          <a:off x="19494500" y="145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25581</xdr:rowOff>
    </xdr:from>
    <xdr:to>
      <xdr:col>107</xdr:col>
      <xdr:colOff>50800</xdr:colOff>
      <xdr:row>85</xdr:row>
      <xdr:rowOff>27758</xdr:rowOff>
    </xdr:to>
    <xdr:cxnSp macro="">
      <xdr:nvCxnSpPr>
        <xdr:cNvPr id="734" name="直線コネクタ 733">
          <a:extLst>
            <a:ext uri="{FF2B5EF4-FFF2-40B4-BE49-F238E27FC236}">
              <a16:creationId xmlns:a16="http://schemas.microsoft.com/office/drawing/2014/main" id="{31F76A3A-6199-49BF-83F6-905B2185E5DA}"/>
            </a:ext>
          </a:extLst>
        </xdr:cNvPr>
        <xdr:cNvCxnSpPr/>
      </xdr:nvCxnSpPr>
      <xdr:spPr>
        <a:xfrm flipV="1">
          <a:off x="19545300" y="145988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153851</xdr:rowOff>
    </xdr:from>
    <xdr:to>
      <xdr:col>98</xdr:col>
      <xdr:colOff>38100</xdr:colOff>
      <xdr:row>85</xdr:row>
      <xdr:rowOff>84001</xdr:rowOff>
    </xdr:to>
    <xdr:sp macro="" textlink="">
      <xdr:nvSpPr>
        <xdr:cNvPr id="735" name="楕円 734">
          <a:extLst>
            <a:ext uri="{FF2B5EF4-FFF2-40B4-BE49-F238E27FC236}">
              <a16:creationId xmlns:a16="http://schemas.microsoft.com/office/drawing/2014/main" id="{5EEA38CD-74CD-411B-BE87-045289942FD7}"/>
            </a:ext>
          </a:extLst>
        </xdr:cNvPr>
        <xdr:cNvSpPr/>
      </xdr:nvSpPr>
      <xdr:spPr>
        <a:xfrm>
          <a:off x="18605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27758</xdr:rowOff>
    </xdr:from>
    <xdr:to>
      <xdr:col>102</xdr:col>
      <xdr:colOff>114300</xdr:colOff>
      <xdr:row>85</xdr:row>
      <xdr:rowOff>33201</xdr:rowOff>
    </xdr:to>
    <xdr:cxnSp macro="">
      <xdr:nvCxnSpPr>
        <xdr:cNvPr id="736" name="直線コネクタ 735">
          <a:extLst>
            <a:ext uri="{FF2B5EF4-FFF2-40B4-BE49-F238E27FC236}">
              <a16:creationId xmlns:a16="http://schemas.microsoft.com/office/drawing/2014/main" id="{EF7DDFAE-4C0E-4D7C-9542-F30E8E2281E6}"/>
            </a:ext>
          </a:extLst>
        </xdr:cNvPr>
        <xdr:cNvCxnSpPr/>
      </xdr:nvCxnSpPr>
      <xdr:spPr>
        <a:xfrm flipV="1">
          <a:off x="18656300" y="146010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737" name="n_1aveValue【消防施設】&#10;一人当たり面積">
          <a:extLst>
            <a:ext uri="{FF2B5EF4-FFF2-40B4-BE49-F238E27FC236}">
              <a16:creationId xmlns:a16="http://schemas.microsoft.com/office/drawing/2014/main" id="{E4962DAE-B826-4770-AED3-F00F2729EED1}"/>
            </a:ext>
          </a:extLst>
        </xdr:cNvPr>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738" name="n_2aveValue【消防施設】&#10;一人当たり面積">
          <a:extLst>
            <a:ext uri="{FF2B5EF4-FFF2-40B4-BE49-F238E27FC236}">
              <a16:creationId xmlns:a16="http://schemas.microsoft.com/office/drawing/2014/main" id="{BDBA155E-56EB-4C17-8428-90469B052B5D}"/>
            </a:ext>
          </a:extLst>
        </xdr:cNvPr>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739" name="n_3aveValue【消防施設】&#10;一人当たり面積">
          <a:extLst>
            <a:ext uri="{FF2B5EF4-FFF2-40B4-BE49-F238E27FC236}">
              <a16:creationId xmlns:a16="http://schemas.microsoft.com/office/drawing/2014/main" id="{F20097A2-4D2B-45C3-BB45-58AA26EC15E5}"/>
            </a:ext>
          </a:extLst>
        </xdr:cNvPr>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740" name="n_4aveValue【消防施設】&#10;一人当たり面積">
          <a:extLst>
            <a:ext uri="{FF2B5EF4-FFF2-40B4-BE49-F238E27FC236}">
              <a16:creationId xmlns:a16="http://schemas.microsoft.com/office/drawing/2014/main" id="{6129CAF4-6CA0-4FB0-AC98-F4E269D339DD}"/>
            </a:ext>
          </a:extLst>
        </xdr:cNvPr>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88554</xdr:rowOff>
    </xdr:from>
    <xdr:ext cx="469744" cy="259045"/>
    <xdr:sp macro="" textlink="">
      <xdr:nvSpPr>
        <xdr:cNvPr id="741" name="n_1mainValue【消防施設】&#10;一人当たり面積">
          <a:extLst>
            <a:ext uri="{FF2B5EF4-FFF2-40B4-BE49-F238E27FC236}">
              <a16:creationId xmlns:a16="http://schemas.microsoft.com/office/drawing/2014/main" id="{D91448A9-7A06-49F4-955C-9855B8B72312}"/>
            </a:ext>
          </a:extLst>
        </xdr:cNvPr>
        <xdr:cNvSpPr txBox="1"/>
      </xdr:nvSpPr>
      <xdr:spPr>
        <a:xfrm>
          <a:off x="21075727" y="143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92908</xdr:rowOff>
    </xdr:from>
    <xdr:ext cx="469744" cy="259045"/>
    <xdr:sp macro="" textlink="">
      <xdr:nvSpPr>
        <xdr:cNvPr id="742" name="n_2mainValue【消防施設】&#10;一人当たり面積">
          <a:extLst>
            <a:ext uri="{FF2B5EF4-FFF2-40B4-BE49-F238E27FC236}">
              <a16:creationId xmlns:a16="http://schemas.microsoft.com/office/drawing/2014/main" id="{9F826632-F080-4509-ACBC-446F5FF00D68}"/>
            </a:ext>
          </a:extLst>
        </xdr:cNvPr>
        <xdr:cNvSpPr txBox="1"/>
      </xdr:nvSpPr>
      <xdr:spPr>
        <a:xfrm>
          <a:off x="201994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95085</xdr:rowOff>
    </xdr:from>
    <xdr:ext cx="469744" cy="259045"/>
    <xdr:sp macro="" textlink="">
      <xdr:nvSpPr>
        <xdr:cNvPr id="743" name="n_3mainValue【消防施設】&#10;一人当たり面積">
          <a:extLst>
            <a:ext uri="{FF2B5EF4-FFF2-40B4-BE49-F238E27FC236}">
              <a16:creationId xmlns:a16="http://schemas.microsoft.com/office/drawing/2014/main" id="{65FB4BC3-6C56-477B-BD8B-106720449B46}"/>
            </a:ext>
          </a:extLst>
        </xdr:cNvPr>
        <xdr:cNvSpPr txBox="1"/>
      </xdr:nvSpPr>
      <xdr:spPr>
        <a:xfrm>
          <a:off x="19310427" y="143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100528</xdr:rowOff>
    </xdr:from>
    <xdr:ext cx="469744" cy="259045"/>
    <xdr:sp macro="" textlink="">
      <xdr:nvSpPr>
        <xdr:cNvPr id="744" name="n_4mainValue【消防施設】&#10;一人当たり面積">
          <a:extLst>
            <a:ext uri="{FF2B5EF4-FFF2-40B4-BE49-F238E27FC236}">
              <a16:creationId xmlns:a16="http://schemas.microsoft.com/office/drawing/2014/main" id="{EF068B21-0217-4866-B5A4-A988E1002220}"/>
            </a:ext>
          </a:extLst>
        </xdr:cNvPr>
        <xdr:cNvSpPr txBox="1"/>
      </xdr:nvSpPr>
      <xdr:spPr>
        <a:xfrm>
          <a:off x="18421427" y="143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C6D4AE81-20F0-4031-AB8D-FA7B0254B1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7B71C4EA-68F6-40BD-AF35-C0AF9B4ED2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733AEC86-1CDE-444A-8D1F-3B2F41D753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60A8F6D7-C90C-4FE8-9225-52FC4E0C75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CCF73A13-ED9E-4A60-A8CA-6E50121D41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89816345-096E-47E8-80B1-90EEDE5A85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A75F5669-1B7B-4E8C-8223-97CCF26038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A4691412-4F62-4645-A274-ED4515985E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BB95E5A2-BF48-4AA6-9E6C-090C714437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81DFC14F-F8B9-46D1-89D9-AA986B53CD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C3C64CAF-9D83-4308-AD75-496FB7EFEE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a:extLst>
            <a:ext uri="{FF2B5EF4-FFF2-40B4-BE49-F238E27FC236}">
              <a16:creationId xmlns:a16="http://schemas.microsoft.com/office/drawing/2014/main" id="{A3A4F2C5-4FDF-4205-8722-F04DBA24A7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a:extLst>
            <a:ext uri="{FF2B5EF4-FFF2-40B4-BE49-F238E27FC236}">
              <a16:creationId xmlns:a16="http://schemas.microsoft.com/office/drawing/2014/main" id="{7145387F-7DEF-45B2-BC1C-CCB0E22EC0B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a:extLst>
            <a:ext uri="{FF2B5EF4-FFF2-40B4-BE49-F238E27FC236}">
              <a16:creationId xmlns:a16="http://schemas.microsoft.com/office/drawing/2014/main" id="{96EC4073-BA0F-4687-9447-C44D607CBC2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a:extLst>
            <a:ext uri="{FF2B5EF4-FFF2-40B4-BE49-F238E27FC236}">
              <a16:creationId xmlns:a16="http://schemas.microsoft.com/office/drawing/2014/main" id="{B286DA63-B701-4BC1-9F20-4ACDC695B9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a:extLst>
            <a:ext uri="{FF2B5EF4-FFF2-40B4-BE49-F238E27FC236}">
              <a16:creationId xmlns:a16="http://schemas.microsoft.com/office/drawing/2014/main" id="{1C82BD55-102E-4FF6-995C-B89ACBA71E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a:extLst>
            <a:ext uri="{FF2B5EF4-FFF2-40B4-BE49-F238E27FC236}">
              <a16:creationId xmlns:a16="http://schemas.microsoft.com/office/drawing/2014/main" id="{802C764F-6040-4E08-B3E8-4FD392C5CDF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a:extLst>
            <a:ext uri="{FF2B5EF4-FFF2-40B4-BE49-F238E27FC236}">
              <a16:creationId xmlns:a16="http://schemas.microsoft.com/office/drawing/2014/main" id="{D4750DD1-CA34-47BA-81E9-0161E32A7A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a:extLst>
            <a:ext uri="{FF2B5EF4-FFF2-40B4-BE49-F238E27FC236}">
              <a16:creationId xmlns:a16="http://schemas.microsoft.com/office/drawing/2014/main" id="{B07412C1-1A28-476E-9D8D-B1657E5398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a:extLst>
            <a:ext uri="{FF2B5EF4-FFF2-40B4-BE49-F238E27FC236}">
              <a16:creationId xmlns:a16="http://schemas.microsoft.com/office/drawing/2014/main" id="{93D865E3-A69A-43E8-A40B-6FD4B3893A0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a:extLst>
            <a:ext uri="{FF2B5EF4-FFF2-40B4-BE49-F238E27FC236}">
              <a16:creationId xmlns:a16="http://schemas.microsoft.com/office/drawing/2014/main" id="{152EF617-4181-4A80-9C82-23679832FF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a:extLst>
            <a:ext uri="{FF2B5EF4-FFF2-40B4-BE49-F238E27FC236}">
              <a16:creationId xmlns:a16="http://schemas.microsoft.com/office/drawing/2014/main" id="{FCE49767-3854-4A64-921C-BFA30082A5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a:extLst>
            <a:ext uri="{FF2B5EF4-FFF2-40B4-BE49-F238E27FC236}">
              <a16:creationId xmlns:a16="http://schemas.microsoft.com/office/drawing/2014/main" id="{C93DB105-89B0-4E1A-8952-B29D79D3A4A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9F18FC05-CE34-4EEE-BDF2-EF98E3023F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a:extLst>
            <a:ext uri="{FF2B5EF4-FFF2-40B4-BE49-F238E27FC236}">
              <a16:creationId xmlns:a16="http://schemas.microsoft.com/office/drawing/2014/main" id="{488BABE9-F7A7-4BED-B125-2EB3B38648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a:extLst>
            <a:ext uri="{FF2B5EF4-FFF2-40B4-BE49-F238E27FC236}">
              <a16:creationId xmlns:a16="http://schemas.microsoft.com/office/drawing/2014/main" id="{9C34465D-B08F-445A-A0ED-EC2F30DE5662}"/>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a:extLst>
            <a:ext uri="{FF2B5EF4-FFF2-40B4-BE49-F238E27FC236}">
              <a16:creationId xmlns:a16="http://schemas.microsoft.com/office/drawing/2014/main" id="{C94D9D10-C55B-4CFA-96B8-D4CD97FD328D}"/>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a:extLst>
            <a:ext uri="{FF2B5EF4-FFF2-40B4-BE49-F238E27FC236}">
              <a16:creationId xmlns:a16="http://schemas.microsoft.com/office/drawing/2014/main" id="{13E3DF14-D14C-40E1-98B5-2589D13174BE}"/>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a:extLst>
            <a:ext uri="{FF2B5EF4-FFF2-40B4-BE49-F238E27FC236}">
              <a16:creationId xmlns:a16="http://schemas.microsoft.com/office/drawing/2014/main" id="{18DEFBE3-6DBE-4B14-B80B-58C823425D18}"/>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a:extLst>
            <a:ext uri="{FF2B5EF4-FFF2-40B4-BE49-F238E27FC236}">
              <a16:creationId xmlns:a16="http://schemas.microsoft.com/office/drawing/2014/main" id="{E4E40033-00EC-47EB-A908-121C1E2DA05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5" name="【庁舎】&#10;有形固定資産減価償却率平均値テキスト">
          <a:extLst>
            <a:ext uri="{FF2B5EF4-FFF2-40B4-BE49-F238E27FC236}">
              <a16:creationId xmlns:a16="http://schemas.microsoft.com/office/drawing/2014/main" id="{EE6424F2-85D8-4961-AAEA-72AD18E1D5A2}"/>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a:extLst>
            <a:ext uri="{FF2B5EF4-FFF2-40B4-BE49-F238E27FC236}">
              <a16:creationId xmlns:a16="http://schemas.microsoft.com/office/drawing/2014/main" id="{6741E503-731F-4033-8972-06826D36BFFC}"/>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a:extLst>
            <a:ext uri="{FF2B5EF4-FFF2-40B4-BE49-F238E27FC236}">
              <a16:creationId xmlns:a16="http://schemas.microsoft.com/office/drawing/2014/main" id="{F910D661-591C-47B4-B12B-949E2A1CA382}"/>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a:extLst>
            <a:ext uri="{FF2B5EF4-FFF2-40B4-BE49-F238E27FC236}">
              <a16:creationId xmlns:a16="http://schemas.microsoft.com/office/drawing/2014/main" id="{F270CD7F-AFE0-4C44-AD96-FA08478F971A}"/>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a:extLst>
            <a:ext uri="{FF2B5EF4-FFF2-40B4-BE49-F238E27FC236}">
              <a16:creationId xmlns:a16="http://schemas.microsoft.com/office/drawing/2014/main" id="{59B46326-2321-4189-A101-B8693B804F03}"/>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a:extLst>
            <a:ext uri="{FF2B5EF4-FFF2-40B4-BE49-F238E27FC236}">
              <a16:creationId xmlns:a16="http://schemas.microsoft.com/office/drawing/2014/main" id="{59536571-1938-4AC5-B36A-32FE3FD38BB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9EC0AC3-F68B-4772-8E82-78C71C5F7A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412349A8-9B5F-4EF7-AC71-D3837D49D5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D0C17B9-4C6C-4648-AB65-2646E0567E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B123CAD-7F5E-4C22-AB92-AF6BA19F8C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E545E58D-1BDC-4077-941D-0AF6A2F0EA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786" name="楕円 785">
          <a:extLst>
            <a:ext uri="{FF2B5EF4-FFF2-40B4-BE49-F238E27FC236}">
              <a16:creationId xmlns:a16="http://schemas.microsoft.com/office/drawing/2014/main" id="{082CCC63-98A5-4FF9-8307-5AB7769F763A}"/>
            </a:ext>
          </a:extLst>
        </xdr:cNvPr>
        <xdr:cNvSpPr/>
      </xdr:nvSpPr>
      <xdr:spPr>
        <a:xfrm>
          <a:off x="16268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137721</xdr:rowOff>
    </xdr:from>
    <xdr:ext cx="405111" cy="259045"/>
    <xdr:sp macro="" textlink="">
      <xdr:nvSpPr>
        <xdr:cNvPr id="787" name="【庁舎】&#10;有形固定資産減価償却率該当値テキスト">
          <a:extLst>
            <a:ext uri="{FF2B5EF4-FFF2-40B4-BE49-F238E27FC236}">
              <a16:creationId xmlns:a16="http://schemas.microsoft.com/office/drawing/2014/main" id="{589233A4-65E8-408A-A41A-896199C97964}"/>
            </a:ext>
          </a:extLst>
        </xdr:cNvPr>
        <xdr:cNvSpPr txBox="1"/>
      </xdr:nvSpPr>
      <xdr:spPr>
        <a:xfrm>
          <a:off x="16357600"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788" name="楕円 787">
          <a:extLst>
            <a:ext uri="{FF2B5EF4-FFF2-40B4-BE49-F238E27FC236}">
              <a16:creationId xmlns:a16="http://schemas.microsoft.com/office/drawing/2014/main" id="{49C5BFF0-D4E5-4E5B-B23B-5BD0795AE45A}"/>
            </a:ext>
          </a:extLst>
        </xdr:cNvPr>
        <xdr:cNvSpPr/>
      </xdr:nvSpPr>
      <xdr:spPr>
        <a:xfrm>
          <a:off x="15430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38644</xdr:rowOff>
    </xdr:to>
    <xdr:cxnSp macro="">
      <xdr:nvCxnSpPr>
        <xdr:cNvPr id="789" name="直線コネクタ 788">
          <a:extLst>
            <a:ext uri="{FF2B5EF4-FFF2-40B4-BE49-F238E27FC236}">
              <a16:creationId xmlns:a16="http://schemas.microsoft.com/office/drawing/2014/main" id="{BB108D0A-A079-4A02-837A-4407309995DD}"/>
            </a:ext>
          </a:extLst>
        </xdr:cNvPr>
        <xdr:cNvCxnSpPr/>
      </xdr:nvCxnSpPr>
      <xdr:spPr>
        <a:xfrm>
          <a:off x="15481300" y="180066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790" name="楕円 789">
          <a:extLst>
            <a:ext uri="{FF2B5EF4-FFF2-40B4-BE49-F238E27FC236}">
              <a16:creationId xmlns:a16="http://schemas.microsoft.com/office/drawing/2014/main" id="{045C4ADD-F687-4740-85E3-EF5DDDBA2E5D}"/>
            </a:ext>
          </a:extLst>
        </xdr:cNvPr>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149679</xdr:rowOff>
    </xdr:from>
    <xdr:to>
      <xdr:col>81</xdr:col>
      <xdr:colOff>50800</xdr:colOff>
      <xdr:row>105</xdr:row>
      <xdr:rowOff>4355</xdr:rowOff>
    </xdr:to>
    <xdr:cxnSp macro="">
      <xdr:nvCxnSpPr>
        <xdr:cNvPr id="791" name="直線コネクタ 790">
          <a:extLst>
            <a:ext uri="{FF2B5EF4-FFF2-40B4-BE49-F238E27FC236}">
              <a16:creationId xmlns:a16="http://schemas.microsoft.com/office/drawing/2014/main" id="{45B9D972-DF75-4C1B-BA52-6F954B00653C}"/>
            </a:ext>
          </a:extLst>
        </xdr:cNvPr>
        <xdr:cNvCxnSpPr/>
      </xdr:nvCxnSpPr>
      <xdr:spPr>
        <a:xfrm>
          <a:off x="14592300" y="179804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69487</xdr:rowOff>
    </xdr:from>
    <xdr:to>
      <xdr:col>72</xdr:col>
      <xdr:colOff>38100</xdr:colOff>
      <xdr:row>104</xdr:row>
      <xdr:rowOff>171087</xdr:rowOff>
    </xdr:to>
    <xdr:sp macro="" textlink="">
      <xdr:nvSpPr>
        <xdr:cNvPr id="792" name="楕円 791">
          <a:extLst>
            <a:ext uri="{FF2B5EF4-FFF2-40B4-BE49-F238E27FC236}">
              <a16:creationId xmlns:a16="http://schemas.microsoft.com/office/drawing/2014/main" id="{9165E6DE-7D69-4EB0-B625-51622D787998}"/>
            </a:ext>
          </a:extLst>
        </xdr:cNvPr>
        <xdr:cNvSpPr/>
      </xdr:nvSpPr>
      <xdr:spPr>
        <a:xfrm>
          <a:off x="1365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120287</xdr:rowOff>
    </xdr:from>
    <xdr:to>
      <xdr:col>76</xdr:col>
      <xdr:colOff>114300</xdr:colOff>
      <xdr:row>104</xdr:row>
      <xdr:rowOff>149679</xdr:rowOff>
    </xdr:to>
    <xdr:cxnSp macro="">
      <xdr:nvCxnSpPr>
        <xdr:cNvPr id="793" name="直線コネクタ 792">
          <a:extLst>
            <a:ext uri="{FF2B5EF4-FFF2-40B4-BE49-F238E27FC236}">
              <a16:creationId xmlns:a16="http://schemas.microsoft.com/office/drawing/2014/main" id="{EB20E4F6-9B5F-45C3-8BAF-AA9EA7F64157}"/>
            </a:ext>
          </a:extLst>
        </xdr:cNvPr>
        <xdr:cNvCxnSpPr/>
      </xdr:nvCxnSpPr>
      <xdr:spPr>
        <a:xfrm>
          <a:off x="13703300" y="1795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38463</xdr:rowOff>
    </xdr:from>
    <xdr:to>
      <xdr:col>67</xdr:col>
      <xdr:colOff>101600</xdr:colOff>
      <xdr:row>104</xdr:row>
      <xdr:rowOff>140063</xdr:rowOff>
    </xdr:to>
    <xdr:sp macro="" textlink="">
      <xdr:nvSpPr>
        <xdr:cNvPr id="794" name="楕円 793">
          <a:extLst>
            <a:ext uri="{FF2B5EF4-FFF2-40B4-BE49-F238E27FC236}">
              <a16:creationId xmlns:a16="http://schemas.microsoft.com/office/drawing/2014/main" id="{430C7C19-376D-43EE-9CCC-CCDB1168DDAC}"/>
            </a:ext>
          </a:extLst>
        </xdr:cNvPr>
        <xdr:cNvSpPr/>
      </xdr:nvSpPr>
      <xdr:spPr>
        <a:xfrm>
          <a:off x="12763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104</xdr:row>
      <xdr:rowOff>120287</xdr:rowOff>
    </xdr:to>
    <xdr:cxnSp macro="">
      <xdr:nvCxnSpPr>
        <xdr:cNvPr id="795" name="直線コネクタ 794">
          <a:extLst>
            <a:ext uri="{FF2B5EF4-FFF2-40B4-BE49-F238E27FC236}">
              <a16:creationId xmlns:a16="http://schemas.microsoft.com/office/drawing/2014/main" id="{CFA3FBD5-562E-44DE-A23D-B56A13C78627}"/>
            </a:ext>
          </a:extLst>
        </xdr:cNvPr>
        <xdr:cNvCxnSpPr/>
      </xdr:nvCxnSpPr>
      <xdr:spPr>
        <a:xfrm>
          <a:off x="12814300" y="179200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6" name="n_1aveValue【庁舎】&#10;有形固定資産減価償却率">
          <a:extLst>
            <a:ext uri="{FF2B5EF4-FFF2-40B4-BE49-F238E27FC236}">
              <a16:creationId xmlns:a16="http://schemas.microsoft.com/office/drawing/2014/main" id="{299FCCEC-25B5-439F-97EA-B5662DDF257C}"/>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7" name="n_2aveValue【庁舎】&#10;有形固定資産減価償却率">
          <a:extLst>
            <a:ext uri="{FF2B5EF4-FFF2-40B4-BE49-F238E27FC236}">
              <a16:creationId xmlns:a16="http://schemas.microsoft.com/office/drawing/2014/main" id="{8CCD6815-C963-4ACA-AF44-4BA58A471066}"/>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8" name="n_3aveValue【庁舎】&#10;有形固定資産減価償却率">
          <a:extLst>
            <a:ext uri="{FF2B5EF4-FFF2-40B4-BE49-F238E27FC236}">
              <a16:creationId xmlns:a16="http://schemas.microsoft.com/office/drawing/2014/main" id="{B1F8AD5F-349A-4D6B-9EA7-386EC958D378}"/>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9" name="n_4aveValue【庁舎】&#10;有形固定資産減価償却率">
          <a:extLst>
            <a:ext uri="{FF2B5EF4-FFF2-40B4-BE49-F238E27FC236}">
              <a16:creationId xmlns:a16="http://schemas.microsoft.com/office/drawing/2014/main" id="{5ADFA270-0683-45AD-9321-81C999FFB855}"/>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46282</xdr:rowOff>
    </xdr:from>
    <xdr:ext cx="405111" cy="259045"/>
    <xdr:sp macro="" textlink="">
      <xdr:nvSpPr>
        <xdr:cNvPr id="800" name="n_1mainValue【庁舎】&#10;有形固定資産減価償却率">
          <a:extLst>
            <a:ext uri="{FF2B5EF4-FFF2-40B4-BE49-F238E27FC236}">
              <a16:creationId xmlns:a16="http://schemas.microsoft.com/office/drawing/2014/main" id="{22FECA4F-6CB3-41CB-AAF6-4287EB4E534B}"/>
            </a:ext>
          </a:extLst>
        </xdr:cNvPr>
        <xdr:cNvSpPr txBox="1"/>
      </xdr:nvSpPr>
      <xdr:spPr>
        <a:xfrm>
          <a:off x="15266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20156</xdr:rowOff>
    </xdr:from>
    <xdr:ext cx="405111" cy="259045"/>
    <xdr:sp macro="" textlink="">
      <xdr:nvSpPr>
        <xdr:cNvPr id="801" name="n_2mainValue【庁舎】&#10;有形固定資産減価償却率">
          <a:extLst>
            <a:ext uri="{FF2B5EF4-FFF2-40B4-BE49-F238E27FC236}">
              <a16:creationId xmlns:a16="http://schemas.microsoft.com/office/drawing/2014/main" id="{F921AC12-AE08-4D40-B773-FDC50A20154D}"/>
            </a:ext>
          </a:extLst>
        </xdr:cNvPr>
        <xdr:cNvSpPr txBox="1"/>
      </xdr:nvSpPr>
      <xdr:spPr>
        <a:xfrm>
          <a:off x="14389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16164</xdr:rowOff>
    </xdr:from>
    <xdr:ext cx="405111" cy="259045"/>
    <xdr:sp macro="" textlink="">
      <xdr:nvSpPr>
        <xdr:cNvPr id="802" name="n_3mainValue【庁舎】&#10;有形固定資産減価償却率">
          <a:extLst>
            <a:ext uri="{FF2B5EF4-FFF2-40B4-BE49-F238E27FC236}">
              <a16:creationId xmlns:a16="http://schemas.microsoft.com/office/drawing/2014/main" id="{2129060D-F2B1-4393-B1AD-27DDB25B4ECF}"/>
            </a:ext>
          </a:extLst>
        </xdr:cNvPr>
        <xdr:cNvSpPr txBox="1"/>
      </xdr:nvSpPr>
      <xdr:spPr>
        <a:xfrm>
          <a:off x="13500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03" name="n_4mainValue【庁舎】&#10;有形固定資産減価償却率">
          <a:extLst>
            <a:ext uri="{FF2B5EF4-FFF2-40B4-BE49-F238E27FC236}">
              <a16:creationId xmlns:a16="http://schemas.microsoft.com/office/drawing/2014/main" id="{EE80B90A-B1D1-484A-AA13-A57DFA0BB231}"/>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CB74866F-964F-42C8-A90F-AEE0202738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A354218A-5938-421F-ADDF-36CF4F4B8B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C3289B85-A95C-46E7-8272-7C1C6B16B8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81490196-F794-4D61-86F7-F4C5ED6F58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E4D85AF0-128A-42A0-ACB0-3253682A41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C74A0DF5-E56A-4EC1-81FD-BC6DB9D6EF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3D597069-5299-408D-A8BE-1720B37E27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89885857-4E44-491F-9DCB-F1210D60EE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237E9EB8-358C-445C-BF48-A24224CF44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D65436FF-E8C5-4312-AB52-30885D2203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5DAF4E6E-7451-4EFB-BA51-22E897A6708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86138969-DBE8-4C29-8F1E-164F2B58494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098EA1BA-C87A-43DE-BA5A-CAF994E8458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063B939F-32A6-43E0-BD91-766E70A3007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3063719B-36A9-492B-B385-8709FD19EB9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677C50ED-3918-4BE1-8DC9-1AB18F82BF8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D6B28DED-4EB2-4817-8E06-D691D0A1A99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4F2280E2-3791-4703-B79C-FD630640998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7DC17551-B939-47AF-9EEC-B554687C7B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D2C9A106-8F64-444D-8182-7ED6571F380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8E1F8528-8A94-4990-B4F4-55D1F2CD46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564B44F3-FEAE-471B-A812-8B85B70765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6372F4D1-2F25-4282-85DB-9716E58148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a:extLst>
            <a:ext uri="{FF2B5EF4-FFF2-40B4-BE49-F238E27FC236}">
              <a16:creationId xmlns:a16="http://schemas.microsoft.com/office/drawing/2014/main" id="{1E8EC3DB-5D23-414F-8F6E-38026004BDF1}"/>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a:extLst>
            <a:ext uri="{FF2B5EF4-FFF2-40B4-BE49-F238E27FC236}">
              <a16:creationId xmlns:a16="http://schemas.microsoft.com/office/drawing/2014/main" id="{2A62988D-F9BD-4D16-A6F1-CF67CC0E1FFA}"/>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a:extLst>
            <a:ext uri="{FF2B5EF4-FFF2-40B4-BE49-F238E27FC236}">
              <a16:creationId xmlns:a16="http://schemas.microsoft.com/office/drawing/2014/main" id="{C5D10FD8-A9E7-48DA-A6B7-F60450DC623F}"/>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a:extLst>
            <a:ext uri="{FF2B5EF4-FFF2-40B4-BE49-F238E27FC236}">
              <a16:creationId xmlns:a16="http://schemas.microsoft.com/office/drawing/2014/main" id="{6018EC7B-090A-4D1A-956F-4EA12A05A215}"/>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a:extLst>
            <a:ext uri="{FF2B5EF4-FFF2-40B4-BE49-F238E27FC236}">
              <a16:creationId xmlns:a16="http://schemas.microsoft.com/office/drawing/2014/main" id="{535B2364-FD2D-43FC-B9A7-F866B77D1A88}"/>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32" name="【庁舎】&#10;一人当たり面積平均値テキスト">
          <a:extLst>
            <a:ext uri="{FF2B5EF4-FFF2-40B4-BE49-F238E27FC236}">
              <a16:creationId xmlns:a16="http://schemas.microsoft.com/office/drawing/2014/main" id="{F8C0F4BD-C001-4096-814B-C3B59B11B26F}"/>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a:extLst>
            <a:ext uri="{FF2B5EF4-FFF2-40B4-BE49-F238E27FC236}">
              <a16:creationId xmlns:a16="http://schemas.microsoft.com/office/drawing/2014/main" id="{3376696C-C4CE-41CB-A37B-4B92E52CF9F3}"/>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a:extLst>
            <a:ext uri="{FF2B5EF4-FFF2-40B4-BE49-F238E27FC236}">
              <a16:creationId xmlns:a16="http://schemas.microsoft.com/office/drawing/2014/main" id="{D8AA1A27-F6AE-43B9-B607-F804D51007E3}"/>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a:extLst>
            <a:ext uri="{FF2B5EF4-FFF2-40B4-BE49-F238E27FC236}">
              <a16:creationId xmlns:a16="http://schemas.microsoft.com/office/drawing/2014/main" id="{73303364-A796-464C-8D54-4FE5F93B099A}"/>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a:extLst>
            <a:ext uri="{FF2B5EF4-FFF2-40B4-BE49-F238E27FC236}">
              <a16:creationId xmlns:a16="http://schemas.microsoft.com/office/drawing/2014/main" id="{1475FED4-118D-4281-8F1C-2F2195D87F14}"/>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a:extLst>
            <a:ext uri="{FF2B5EF4-FFF2-40B4-BE49-F238E27FC236}">
              <a16:creationId xmlns:a16="http://schemas.microsoft.com/office/drawing/2014/main" id="{C2BDEF50-71E6-4751-8D58-26F0C1C8F3B3}"/>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BC67638-46B1-4C6D-9232-CD7B67A195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68D0607-7FD9-48AB-AFC8-5457FE36EB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FBDFE42-4A0C-46C3-845E-9FE1950CCA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D864B23-A1D1-4BF7-BCCA-066604AE6D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F1D36822-AFCC-40F9-89EB-2B8243A075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53975</xdr:rowOff>
    </xdr:from>
    <xdr:to>
      <xdr:col>116</xdr:col>
      <xdr:colOff>114300</xdr:colOff>
      <xdr:row>101</xdr:row>
      <xdr:rowOff>155575</xdr:rowOff>
    </xdr:to>
    <xdr:sp macro="" textlink="">
      <xdr:nvSpPr>
        <xdr:cNvPr id="843" name="楕円 842">
          <a:extLst>
            <a:ext uri="{FF2B5EF4-FFF2-40B4-BE49-F238E27FC236}">
              <a16:creationId xmlns:a16="http://schemas.microsoft.com/office/drawing/2014/main" id="{71005963-5824-49C7-8CE4-64EA14E2CB5F}"/>
            </a:ext>
          </a:extLst>
        </xdr:cNvPr>
        <xdr:cNvSpPr/>
      </xdr:nvSpPr>
      <xdr:spPr>
        <a:xfrm>
          <a:off x="221107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140352</xdr:rowOff>
    </xdr:from>
    <xdr:ext cx="469744" cy="259045"/>
    <xdr:sp macro="" textlink="">
      <xdr:nvSpPr>
        <xdr:cNvPr id="844" name="【庁舎】&#10;一人当たり面積該当値テキスト">
          <a:extLst>
            <a:ext uri="{FF2B5EF4-FFF2-40B4-BE49-F238E27FC236}">
              <a16:creationId xmlns:a16="http://schemas.microsoft.com/office/drawing/2014/main" id="{9BA94B18-6048-4A60-8222-F4114CD6CB1F}"/>
            </a:ext>
          </a:extLst>
        </xdr:cNvPr>
        <xdr:cNvSpPr txBox="1"/>
      </xdr:nvSpPr>
      <xdr:spPr>
        <a:xfrm>
          <a:off x="22199600"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76836</xdr:rowOff>
    </xdr:from>
    <xdr:to>
      <xdr:col>112</xdr:col>
      <xdr:colOff>38100</xdr:colOff>
      <xdr:row>102</xdr:row>
      <xdr:rowOff>6986</xdr:rowOff>
    </xdr:to>
    <xdr:sp macro="" textlink="">
      <xdr:nvSpPr>
        <xdr:cNvPr id="845" name="楕円 844">
          <a:extLst>
            <a:ext uri="{FF2B5EF4-FFF2-40B4-BE49-F238E27FC236}">
              <a16:creationId xmlns:a16="http://schemas.microsoft.com/office/drawing/2014/main" id="{6C807926-AB70-4BFF-A8FD-72FFB224A667}"/>
            </a:ext>
          </a:extLst>
        </xdr:cNvPr>
        <xdr:cNvSpPr/>
      </xdr:nvSpPr>
      <xdr:spPr>
        <a:xfrm>
          <a:off x="21272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104775</xdr:rowOff>
    </xdr:from>
    <xdr:to>
      <xdr:col>116</xdr:col>
      <xdr:colOff>63500</xdr:colOff>
      <xdr:row>101</xdr:row>
      <xdr:rowOff>127636</xdr:rowOff>
    </xdr:to>
    <xdr:cxnSp macro="">
      <xdr:nvCxnSpPr>
        <xdr:cNvPr id="846" name="直線コネクタ 845">
          <a:extLst>
            <a:ext uri="{FF2B5EF4-FFF2-40B4-BE49-F238E27FC236}">
              <a16:creationId xmlns:a16="http://schemas.microsoft.com/office/drawing/2014/main" id="{63E68DD8-5609-4507-888C-EE8E1E048556}"/>
            </a:ext>
          </a:extLst>
        </xdr:cNvPr>
        <xdr:cNvCxnSpPr/>
      </xdr:nvCxnSpPr>
      <xdr:spPr>
        <a:xfrm flipV="1">
          <a:off x="21323300" y="174212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92075</xdr:rowOff>
    </xdr:from>
    <xdr:to>
      <xdr:col>107</xdr:col>
      <xdr:colOff>101600</xdr:colOff>
      <xdr:row>102</xdr:row>
      <xdr:rowOff>22225</xdr:rowOff>
    </xdr:to>
    <xdr:sp macro="" textlink="">
      <xdr:nvSpPr>
        <xdr:cNvPr id="847" name="楕円 846">
          <a:extLst>
            <a:ext uri="{FF2B5EF4-FFF2-40B4-BE49-F238E27FC236}">
              <a16:creationId xmlns:a16="http://schemas.microsoft.com/office/drawing/2014/main" id="{01C1DF07-4C71-4B98-AA1A-7985386C396D}"/>
            </a:ext>
          </a:extLst>
        </xdr:cNvPr>
        <xdr:cNvSpPr/>
      </xdr:nvSpPr>
      <xdr:spPr>
        <a:xfrm>
          <a:off x="203835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127636</xdr:rowOff>
    </xdr:from>
    <xdr:to>
      <xdr:col>111</xdr:col>
      <xdr:colOff>177800</xdr:colOff>
      <xdr:row>101</xdr:row>
      <xdr:rowOff>142875</xdr:rowOff>
    </xdr:to>
    <xdr:cxnSp macro="">
      <xdr:nvCxnSpPr>
        <xdr:cNvPr id="848" name="直線コネクタ 847">
          <a:extLst>
            <a:ext uri="{FF2B5EF4-FFF2-40B4-BE49-F238E27FC236}">
              <a16:creationId xmlns:a16="http://schemas.microsoft.com/office/drawing/2014/main" id="{768A287F-0C5B-4127-AEEC-500E92345E43}"/>
            </a:ext>
          </a:extLst>
        </xdr:cNvPr>
        <xdr:cNvCxnSpPr/>
      </xdr:nvCxnSpPr>
      <xdr:spPr>
        <a:xfrm flipV="1">
          <a:off x="20434300" y="174440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114936</xdr:rowOff>
    </xdr:from>
    <xdr:to>
      <xdr:col>102</xdr:col>
      <xdr:colOff>165100</xdr:colOff>
      <xdr:row>102</xdr:row>
      <xdr:rowOff>45086</xdr:rowOff>
    </xdr:to>
    <xdr:sp macro="" textlink="">
      <xdr:nvSpPr>
        <xdr:cNvPr id="849" name="楕円 848">
          <a:extLst>
            <a:ext uri="{FF2B5EF4-FFF2-40B4-BE49-F238E27FC236}">
              <a16:creationId xmlns:a16="http://schemas.microsoft.com/office/drawing/2014/main" id="{AD4D7E4D-7406-4B34-BA00-6C52F28E8137}"/>
            </a:ext>
          </a:extLst>
        </xdr:cNvPr>
        <xdr:cNvSpPr/>
      </xdr:nvSpPr>
      <xdr:spPr>
        <a:xfrm>
          <a:off x="19494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142875</xdr:rowOff>
    </xdr:from>
    <xdr:to>
      <xdr:col>107</xdr:col>
      <xdr:colOff>50800</xdr:colOff>
      <xdr:row>101</xdr:row>
      <xdr:rowOff>165736</xdr:rowOff>
    </xdr:to>
    <xdr:cxnSp macro="">
      <xdr:nvCxnSpPr>
        <xdr:cNvPr id="850" name="直線コネクタ 849">
          <a:extLst>
            <a:ext uri="{FF2B5EF4-FFF2-40B4-BE49-F238E27FC236}">
              <a16:creationId xmlns:a16="http://schemas.microsoft.com/office/drawing/2014/main" id="{ECBD670C-9393-4DE1-9F8D-A3B11D29881E}"/>
            </a:ext>
          </a:extLst>
        </xdr:cNvPr>
        <xdr:cNvCxnSpPr/>
      </xdr:nvCxnSpPr>
      <xdr:spPr>
        <a:xfrm flipV="1">
          <a:off x="19545300" y="174593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143511</xdr:rowOff>
    </xdr:from>
    <xdr:to>
      <xdr:col>98</xdr:col>
      <xdr:colOff>38100</xdr:colOff>
      <xdr:row>102</xdr:row>
      <xdr:rowOff>73661</xdr:rowOff>
    </xdr:to>
    <xdr:sp macro="" textlink="">
      <xdr:nvSpPr>
        <xdr:cNvPr id="851" name="楕円 850">
          <a:extLst>
            <a:ext uri="{FF2B5EF4-FFF2-40B4-BE49-F238E27FC236}">
              <a16:creationId xmlns:a16="http://schemas.microsoft.com/office/drawing/2014/main" id="{3ACACA97-3BE3-4119-810C-28DCC5B96276}"/>
            </a:ext>
          </a:extLst>
        </xdr:cNvPr>
        <xdr:cNvSpPr/>
      </xdr:nvSpPr>
      <xdr:spPr>
        <a:xfrm>
          <a:off x="18605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165736</xdr:rowOff>
    </xdr:from>
    <xdr:to>
      <xdr:col>102</xdr:col>
      <xdr:colOff>114300</xdr:colOff>
      <xdr:row>102</xdr:row>
      <xdr:rowOff>22861</xdr:rowOff>
    </xdr:to>
    <xdr:cxnSp macro="">
      <xdr:nvCxnSpPr>
        <xdr:cNvPr id="852" name="直線コネクタ 851">
          <a:extLst>
            <a:ext uri="{FF2B5EF4-FFF2-40B4-BE49-F238E27FC236}">
              <a16:creationId xmlns:a16="http://schemas.microsoft.com/office/drawing/2014/main" id="{B1ABD11F-3319-4F4B-8C02-CF0E05F2AEE7}"/>
            </a:ext>
          </a:extLst>
        </xdr:cNvPr>
        <xdr:cNvCxnSpPr/>
      </xdr:nvCxnSpPr>
      <xdr:spPr>
        <a:xfrm flipV="1">
          <a:off x="18656300" y="174821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853" name="n_1aveValue【庁舎】&#10;一人当たり面積">
          <a:extLst>
            <a:ext uri="{FF2B5EF4-FFF2-40B4-BE49-F238E27FC236}">
              <a16:creationId xmlns:a16="http://schemas.microsoft.com/office/drawing/2014/main" id="{E95C202D-2725-477B-9CFE-222EE03DC4BB}"/>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54" name="n_2aveValue【庁舎】&#10;一人当たり面積">
          <a:extLst>
            <a:ext uri="{FF2B5EF4-FFF2-40B4-BE49-F238E27FC236}">
              <a16:creationId xmlns:a16="http://schemas.microsoft.com/office/drawing/2014/main" id="{E572BB74-5038-43DF-B91D-47B88C56CA97}"/>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855" name="n_3aveValue【庁舎】&#10;一人当たり面積">
          <a:extLst>
            <a:ext uri="{FF2B5EF4-FFF2-40B4-BE49-F238E27FC236}">
              <a16:creationId xmlns:a16="http://schemas.microsoft.com/office/drawing/2014/main" id="{93AFE82B-F24C-4077-B2EA-98E6C718A5AE}"/>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56" name="n_4aveValue【庁舎】&#10;一人当たり面積">
          <a:extLst>
            <a:ext uri="{FF2B5EF4-FFF2-40B4-BE49-F238E27FC236}">
              <a16:creationId xmlns:a16="http://schemas.microsoft.com/office/drawing/2014/main" id="{862673F7-17C6-4124-BBAD-A68E9876964A}"/>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23513</xdr:rowOff>
    </xdr:from>
    <xdr:ext cx="469744" cy="259045"/>
    <xdr:sp macro="" textlink="">
      <xdr:nvSpPr>
        <xdr:cNvPr id="857" name="n_1mainValue【庁舎】&#10;一人当たり面積">
          <a:extLst>
            <a:ext uri="{FF2B5EF4-FFF2-40B4-BE49-F238E27FC236}">
              <a16:creationId xmlns:a16="http://schemas.microsoft.com/office/drawing/2014/main" id="{6FB3F451-3796-4E4E-AD41-28BD81F88175}"/>
            </a:ext>
          </a:extLst>
        </xdr:cNvPr>
        <xdr:cNvSpPr txBox="1"/>
      </xdr:nvSpPr>
      <xdr:spPr>
        <a:xfrm>
          <a:off x="21075727" y="1716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38752</xdr:rowOff>
    </xdr:from>
    <xdr:ext cx="469744" cy="259045"/>
    <xdr:sp macro="" textlink="">
      <xdr:nvSpPr>
        <xdr:cNvPr id="858" name="n_2mainValue【庁舎】&#10;一人当たり面積">
          <a:extLst>
            <a:ext uri="{FF2B5EF4-FFF2-40B4-BE49-F238E27FC236}">
              <a16:creationId xmlns:a16="http://schemas.microsoft.com/office/drawing/2014/main" id="{80A9CAEF-DEA3-4682-B320-048D5BD9E3E9}"/>
            </a:ext>
          </a:extLst>
        </xdr:cNvPr>
        <xdr:cNvSpPr txBox="1"/>
      </xdr:nvSpPr>
      <xdr:spPr>
        <a:xfrm>
          <a:off x="20199427" y="1718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61613</xdr:rowOff>
    </xdr:from>
    <xdr:ext cx="469744" cy="259045"/>
    <xdr:sp macro="" textlink="">
      <xdr:nvSpPr>
        <xdr:cNvPr id="859" name="n_3mainValue【庁舎】&#10;一人当たり面積">
          <a:extLst>
            <a:ext uri="{FF2B5EF4-FFF2-40B4-BE49-F238E27FC236}">
              <a16:creationId xmlns:a16="http://schemas.microsoft.com/office/drawing/2014/main" id="{BF481427-1E48-4016-B9D9-AF1CB3AEF0C6}"/>
            </a:ext>
          </a:extLst>
        </xdr:cNvPr>
        <xdr:cNvSpPr txBox="1"/>
      </xdr:nvSpPr>
      <xdr:spPr>
        <a:xfrm>
          <a:off x="19310427" y="1720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90188</xdr:rowOff>
    </xdr:from>
    <xdr:ext cx="469744" cy="259045"/>
    <xdr:sp macro="" textlink="">
      <xdr:nvSpPr>
        <xdr:cNvPr id="860" name="n_4mainValue【庁舎】&#10;一人当たり面積">
          <a:extLst>
            <a:ext uri="{FF2B5EF4-FFF2-40B4-BE49-F238E27FC236}">
              <a16:creationId xmlns:a16="http://schemas.microsoft.com/office/drawing/2014/main" id="{15EBE9F0-42F9-4339-8C74-22E5EDCABF25}"/>
            </a:ext>
          </a:extLst>
        </xdr:cNvPr>
        <xdr:cNvSpPr txBox="1"/>
      </xdr:nvSpPr>
      <xdr:spPr>
        <a:xfrm>
          <a:off x="18421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FDF70BBF-7054-4EF0-8546-65609BA15E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BD58EB51-B332-4529-BDF7-C2BB456510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FAE5F0A7-DF94-48CB-A611-F7FC97192D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類似単体と比較して、特に有形固定資産減価償却率が高くなっているのが、</a:t>
          </a:r>
          <a:r>
            <a:rPr kumimoji="1" lang="ja-JP" altLang="en-US" sz="1100">
              <a:solidFill>
                <a:schemeClr val="dk1"/>
              </a:solidFill>
              <a:effectLst/>
              <a:latin typeface="+mn-lt"/>
              <a:ea typeface="+mn-ea"/>
              <a:cs typeface="+mn-cs"/>
            </a:rPr>
            <a:t>体育館・プール及び</a:t>
          </a:r>
          <a:r>
            <a:rPr kumimoji="1" lang="ja-JP" altLang="ja-JP" sz="1100">
              <a:solidFill>
                <a:schemeClr val="dk1"/>
              </a:solidFill>
              <a:effectLst/>
              <a:latin typeface="+mn-lt"/>
              <a:ea typeface="+mn-ea"/>
              <a:cs typeface="+mn-cs"/>
            </a:rPr>
            <a:t>保育所である。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体育館については、これまですべての学校で耐震改修を完了したところであるが、プールについても、老朽化が著しいことから、適時修繕を施しながら、更新を見据えた事業計画を検討しているところ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消防施設についても、</a:t>
          </a:r>
          <a:r>
            <a:rPr kumimoji="1" lang="ja-JP" altLang="ja-JP" sz="1100">
              <a:solidFill>
                <a:schemeClr val="dk1"/>
              </a:solidFill>
              <a:effectLst/>
              <a:latin typeface="+mn-lt"/>
              <a:ea typeface="+mn-ea"/>
              <a:cs typeface="+mn-cs"/>
            </a:rPr>
            <a:t>維持管理に係る経費の増加に留意しつつ、</a:t>
          </a:r>
          <a:r>
            <a:rPr kumimoji="1" lang="ja-JP" altLang="en-US" sz="1100">
              <a:solidFill>
                <a:schemeClr val="dk1"/>
              </a:solidFill>
              <a:effectLst/>
              <a:latin typeface="+mn-lt"/>
              <a:ea typeface="+mn-ea"/>
              <a:cs typeface="+mn-cs"/>
            </a:rPr>
            <a:t>個別施設計画の中で、今後各消防署の大規模改修を検討しており、修繕計画を基軸とした修繕を実施していく。</a:t>
          </a:r>
          <a:r>
            <a:rPr kumimoji="1" lang="ja-JP" altLang="ja-JP" sz="1100">
              <a:solidFill>
                <a:schemeClr val="dk1"/>
              </a:solidFill>
              <a:effectLst/>
              <a:latin typeface="+mn-lt"/>
              <a:ea typeface="+mn-ea"/>
              <a:cs typeface="+mn-cs"/>
            </a:rPr>
            <a:t>　</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当市は全国平均（令和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a:t>
          </a:r>
          <a:r>
            <a:rPr kumimoji="1" lang="en-US" altLang="ja-JP" sz="1200">
              <a:latin typeface="ＭＳ Ｐゴシック" panose="020B0600070205080204" pitchFamily="50" charset="-128"/>
              <a:ea typeface="ＭＳ Ｐゴシック" panose="020B0600070205080204" pitchFamily="50" charset="-128"/>
            </a:rPr>
            <a:t>28.9%</a:t>
          </a:r>
          <a:r>
            <a:rPr kumimoji="1" lang="ja-JP" altLang="en-US" sz="1200">
              <a:latin typeface="ＭＳ Ｐゴシック" panose="020B0600070205080204" pitchFamily="50" charset="-128"/>
              <a:ea typeface="ＭＳ Ｐゴシック" panose="020B0600070205080204" pitchFamily="50" charset="-128"/>
            </a:rPr>
            <a:t>）を上回る高齢化率（同</a:t>
          </a:r>
          <a:r>
            <a:rPr kumimoji="1" lang="en-US" altLang="ja-JP" sz="1200">
              <a:latin typeface="ＭＳ Ｐゴシック" panose="020B0600070205080204" pitchFamily="50" charset="-128"/>
              <a:ea typeface="ＭＳ Ｐゴシック" panose="020B0600070205080204" pitchFamily="50" charset="-128"/>
            </a:rPr>
            <a:t>39.7%</a:t>
          </a:r>
          <a:r>
            <a:rPr kumimoji="1" lang="ja-JP" altLang="en-US" sz="1200">
              <a:latin typeface="ＭＳ Ｐゴシック" panose="020B0600070205080204" pitchFamily="50" charset="-128"/>
              <a:ea typeface="ＭＳ Ｐゴシック" panose="020B0600070205080204" pitchFamily="50" charset="-128"/>
            </a:rPr>
            <a:t>）に加え、高齢者を支え所得を稼ぎ消費する納税世代の減少、中核産業が乏しい等により財政基盤が弱く、類似団体平均をかなり下回っている。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このような状況の中、基幹税である固定資産税の安定的な確保のため、既存企業の省力化のための設備投資や、新たな水力発電施設等の整備を促したり、市役所業務の外部委託、</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化等を積極的に推進し人件費を見直す等、令和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年に策定した「飛騨市総合政策指針」に沿った行政の効率化に努めることにより財政の健全化を図る。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en-US" sz="1200">
              <a:latin typeface="ＭＳ Ｐゴシック" panose="020B0600070205080204" pitchFamily="50" charset="-128"/>
              <a:ea typeface="ＭＳ Ｐゴシック" panose="020B0600070205080204" pitchFamily="50" charset="-128"/>
            </a:rPr>
            <a:t>指標の分母となる経常一般財源（歳入）において新型コロナウイルス感染症対策地方税減収補填特別交付金により地方税の減収が抑えられたことなどから、前年比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億円増加したこと、また、分子となる経常経費充当一般財源（歳出）では、公債費や繰出金の減により全体で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億円減少したこともあり、経常収支比率は前年度より</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ポイント好転し、</a:t>
          </a:r>
          <a:r>
            <a:rPr kumimoji="1" lang="en-US" altLang="ja-JP" sz="1200">
              <a:latin typeface="ＭＳ Ｐゴシック" panose="020B0600070205080204" pitchFamily="50" charset="-128"/>
              <a:ea typeface="ＭＳ Ｐゴシック" panose="020B0600070205080204" pitchFamily="50" charset="-128"/>
            </a:rPr>
            <a:t>90.5</a:t>
          </a:r>
          <a:r>
            <a:rPr kumimoji="1" lang="ja-JP" altLang="en-US" sz="1200">
              <a:latin typeface="ＭＳ Ｐゴシック" panose="020B0600070205080204" pitchFamily="50" charset="-128"/>
              <a:ea typeface="ＭＳ Ｐゴシック" panose="020B0600070205080204" pitchFamily="50" charset="-128"/>
            </a:rPr>
            <a:t>％という結果となった。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年度に向けて公債費は減少していく見込みのため経常収支比率も好転していくと見込んでいるが、人件費や物件費の上昇などの懸念事項はあるため、引き続き経費削減に努める。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67</xdr:row>
      <xdr:rowOff>31750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37383"/>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114723</xdr:rowOff>
    </xdr:from>
    <xdr:to>
      <xdr:col>19</xdr:col>
      <xdr:colOff>133350</xdr:colOff>
      <xdr:row>67</xdr:row>
      <xdr:rowOff>31750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4304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6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339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79181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当市は市町村合併により広大な面積を有し、広範囲を網羅した行政運営のため、行政関係で</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つの振興事務所（支所）、消防関係で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つの支所を抱える一方、少子高齢化や労働者人口の流出などによる人口減が進み、人口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人あたりの人件費・物件費等が類似団体の平均よりも高い水準となる傾向にある。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年度は新型コロナウイルスワクチン接種にかかる委託料増や過去最高額となった除雪経費の影響からの維持補修費の増など、臨時的な増額が目立った。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今後は民間でも実施可能な部分については委託化を進め、コストの低減を図っていく方針である。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160722</xdr:rowOff>
    </xdr:from>
    <xdr:to>
      <xdr:col>23</xdr:col>
      <xdr:colOff>133350</xdr:colOff>
      <xdr:row>90</xdr:row>
      <xdr:rowOff>10806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248322"/>
          <a:ext cx="838200" cy="1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145428</xdr:rowOff>
    </xdr:from>
    <xdr:to>
      <xdr:col>19</xdr:col>
      <xdr:colOff>133350</xdr:colOff>
      <xdr:row>88</xdr:row>
      <xdr:rowOff>160722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90128"/>
          <a:ext cx="889000" cy="3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55383</xdr:rowOff>
    </xdr:from>
    <xdr:to>
      <xdr:col>15</xdr:col>
      <xdr:colOff>82550</xdr:colOff>
      <xdr:row>86</xdr:row>
      <xdr:rowOff>145428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00083"/>
          <a:ext cx="8890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46045</xdr:rowOff>
    </xdr:from>
    <xdr:to>
      <xdr:col>11</xdr:col>
      <xdr:colOff>31750</xdr:colOff>
      <xdr:row>86</xdr:row>
      <xdr:rowOff>55383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90745"/>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131456</xdr:rowOff>
    </xdr:from>
    <xdr:to>
      <xdr:col>23</xdr:col>
      <xdr:colOff>184150</xdr:colOff>
      <xdr:row>90</xdr:row>
      <xdr:rowOff>61606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3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27333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28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109922</xdr:rowOff>
    </xdr:from>
    <xdr:to>
      <xdr:col>19</xdr:col>
      <xdr:colOff>184150</xdr:colOff>
      <xdr:row>89</xdr:row>
      <xdr:rowOff>40072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24849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8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94628</xdr:rowOff>
    </xdr:from>
    <xdr:to>
      <xdr:col>15</xdr:col>
      <xdr:colOff>133350</xdr:colOff>
      <xdr:row>87</xdr:row>
      <xdr:rowOff>24778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9555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4583</xdr:rowOff>
    </xdr:from>
    <xdr:to>
      <xdr:col>11</xdr:col>
      <xdr:colOff>82550</xdr:colOff>
      <xdr:row>86</xdr:row>
      <xdr:rowOff>106183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90960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3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166695</xdr:rowOff>
    </xdr:from>
    <xdr:to>
      <xdr:col>7</xdr:col>
      <xdr:colOff>31750</xdr:colOff>
      <xdr:row>86</xdr:row>
      <xdr:rowOff>96845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81622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2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類似団体との比較では</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ポイント低くなっているが、今後も進む人口減少と限られた財源の中で有効かつ充実した施策を推進していくためにも、人件費の縮減は不可欠である。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今後も定員適正化計画に基づく定員管理を図るとともに、自治体規模に見合った適正な給与水準の維持に努める。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60678</xdr:rowOff>
    </xdr:from>
    <xdr:to>
      <xdr:col>81</xdr:col>
      <xdr:colOff>44450</xdr:colOff>
      <xdr:row>81</xdr:row>
      <xdr:rowOff>60678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948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60678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47272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8408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7055</xdr:rowOff>
    </xdr:from>
    <xdr:to>
      <xdr:col>68</xdr:col>
      <xdr:colOff>152400</xdr:colOff>
      <xdr:row>81</xdr:row>
      <xdr:rowOff>47272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8945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9878</xdr:rowOff>
    </xdr:from>
    <xdr:to>
      <xdr:col>81</xdr:col>
      <xdr:colOff>95250</xdr:colOff>
      <xdr:row>81</xdr:row>
      <xdr:rowOff>111478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26405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4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9878</xdr:rowOff>
    </xdr:from>
    <xdr:to>
      <xdr:col>77</xdr:col>
      <xdr:colOff>95250</xdr:colOff>
      <xdr:row>81</xdr:row>
      <xdr:rowOff>111478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121655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167922</xdr:rowOff>
    </xdr:from>
    <xdr:to>
      <xdr:col>68</xdr:col>
      <xdr:colOff>203200</xdr:colOff>
      <xdr:row>81</xdr:row>
      <xdr:rowOff>98072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108249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127705</xdr:rowOff>
    </xdr:from>
    <xdr:to>
      <xdr:col>64</xdr:col>
      <xdr:colOff>152400</xdr:colOff>
      <xdr:row>81</xdr:row>
      <xdr:rowOff>57855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68032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定員適正化計画に基づき定員数の適正化を図っているところであるが、類似団体との比較では</a:t>
          </a:r>
          <a:r>
            <a:rPr kumimoji="1" lang="en-US" altLang="ja-JP" sz="1200">
              <a:latin typeface="ＭＳ Ｐゴシック" panose="020B0600070205080204" pitchFamily="50" charset="-128"/>
              <a:ea typeface="ＭＳ Ｐゴシック" panose="020B0600070205080204" pitchFamily="50" charset="-128"/>
            </a:rPr>
            <a:t>5.61</a:t>
          </a:r>
          <a:r>
            <a:rPr kumimoji="1" lang="ja-JP" altLang="en-US" sz="1200">
              <a:latin typeface="ＭＳ Ｐゴシック" panose="020B0600070205080204" pitchFamily="50" charset="-128"/>
              <a:ea typeface="ＭＳ Ｐゴシック" panose="020B0600070205080204" pitchFamily="50" charset="-128"/>
            </a:rPr>
            <a:t>人多い状況となっている。これは、当市が広域であることから、安心安全な生活確保という面からもある程度の地域ごとに支所及び消防機能の設置とそれに伴う職員配置が必要であり、現在以上の組織効率化が困難なためである。また、育児休業や病気休職等による急な欠員に対応すべく、職員数にある程度の余裕（バッファ）を持たせていることも要因のひとつ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111204</xdr:rowOff>
    </xdr:from>
    <xdr:to>
      <xdr:col>81</xdr:col>
      <xdr:colOff>44450</xdr:colOff>
      <xdr:row>66</xdr:row>
      <xdr:rowOff>151924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426904"/>
          <a:ext cx="8382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111204</xdr:rowOff>
    </xdr:from>
    <xdr:to>
      <xdr:col>77</xdr:col>
      <xdr:colOff>44450</xdr:colOff>
      <xdr:row>66</xdr:row>
      <xdr:rowOff>130810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426904"/>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46355</xdr:rowOff>
    </xdr:from>
    <xdr:to>
      <xdr:col>72</xdr:col>
      <xdr:colOff>203200</xdr:colOff>
      <xdr:row>66</xdr:row>
      <xdr:rowOff>130810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3620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127318</xdr:rowOff>
    </xdr:from>
    <xdr:to>
      <xdr:col>68</xdr:col>
      <xdr:colOff>152400</xdr:colOff>
      <xdr:row>66</xdr:row>
      <xdr:rowOff>46355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27156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101124</xdr:rowOff>
    </xdr:from>
    <xdr:to>
      <xdr:col>81</xdr:col>
      <xdr:colOff>95250</xdr:colOff>
      <xdr:row>67</xdr:row>
      <xdr:rowOff>31274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4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168451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31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60404</xdr:rowOff>
    </xdr:from>
    <xdr:to>
      <xdr:col>77</xdr:col>
      <xdr:colOff>95250</xdr:colOff>
      <xdr:row>66</xdr:row>
      <xdr:rowOff>162004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3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146781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46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80010</xdr:rowOff>
    </xdr:from>
    <xdr:to>
      <xdr:col>73</xdr:col>
      <xdr:colOff>44450</xdr:colOff>
      <xdr:row>67</xdr:row>
      <xdr:rowOff>10160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166387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167005</xdr:rowOff>
    </xdr:from>
    <xdr:to>
      <xdr:col>68</xdr:col>
      <xdr:colOff>203200</xdr:colOff>
      <xdr:row>66</xdr:row>
      <xdr:rowOff>97155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81932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76518</xdr:rowOff>
    </xdr:from>
    <xdr:to>
      <xdr:col>64</xdr:col>
      <xdr:colOff>152400</xdr:colOff>
      <xdr:row>66</xdr:row>
      <xdr:rowOff>6668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162895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合併特例期間中に行った大型投資事業に対する地方債償還が終了してきたことから、分子となる公債費が前年比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億円減となったこと、また分母では、普通交付税の基礎数値を決める費目の中で過疎地域等における割増係数といった再算定等により前年比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億円増したことなどから令和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ポイント好転した。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普通交付税の段階的な縮減を見据えて、償還額が新規発行額を上回る「プライマリーバランスの黒字化」運営を前提に、地方債発行の際には交付税算入率の高い起債の選択に努めるなど、実質公債費比率低減に向けた取り組みを進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153609</xdr:rowOff>
    </xdr:from>
    <xdr:to>
      <xdr:col>81</xdr:col>
      <xdr:colOff>44450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165100</xdr:rowOff>
    </xdr:from>
    <xdr:to>
      <xdr:col>77</xdr:col>
      <xdr:colOff>44450</xdr:colOff>
      <xdr:row>45</xdr:row>
      <xdr:rowOff>5141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5141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142119</xdr:rowOff>
    </xdr:from>
    <xdr:to>
      <xdr:col>68</xdr:col>
      <xdr:colOff>152400</xdr:colOff>
      <xdr:row>44</xdr:row>
      <xdr:rowOff>165100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6859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102809</xdr:rowOff>
    </xdr:from>
    <xdr:to>
      <xdr:col>81</xdr:col>
      <xdr:colOff>95250</xdr:colOff>
      <xdr:row>45</xdr:row>
      <xdr:rowOff>32959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170136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125791</xdr:rowOff>
    </xdr:from>
    <xdr:to>
      <xdr:col>73</xdr:col>
      <xdr:colOff>44450</xdr:colOff>
      <xdr:row>45</xdr:row>
      <xdr:rowOff>55941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40718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年度発行の合併特例債など活用して行った大型建設事業借入金の償還終了や新飛騨食肉センター建設事業にかかる地元負担割が完了したことなどから将来負担額が減少。また、充当可能基金ではふるさと創生事業基金が好調なことと、各種基金の積み増しを行ったことなどから前年比</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億円の増となった。これらのことから充当可能財源等が将来負担額を上回り、将来負担比率は「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」表示となった。</a:t>
          </a:r>
        </a:p>
        <a:p>
          <a:r>
            <a:rPr kumimoji="1" lang="ja-JP" altLang="en-US" sz="1200">
              <a:latin typeface="ＭＳ Ｐゴシック" panose="020B0600070205080204" pitchFamily="50" charset="-128"/>
              <a:ea typeface="ＭＳ Ｐゴシック" panose="020B0600070205080204" pitchFamily="50" charset="-128"/>
            </a:rPr>
            <a:t>　今後も、プライマリーバランスの黒字化維持を前提に、新たに起債を発行する際には交付税措置の有利な起債を選択するとともに、基金の積み増しも行っていく。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132080</xdr:colOff>
      <xdr:row>26</xdr:row>
      <xdr:rowOff>50800</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11200" y="454152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年度は人件費において</a:t>
          </a:r>
          <a:r>
            <a:rPr kumimoji="1" lang="en-US" altLang="ja-JP" sz="1200">
              <a:latin typeface="ＭＳ Ｐゴシック" panose="020B0600070205080204" pitchFamily="50" charset="-128"/>
              <a:ea typeface="ＭＳ Ｐゴシック" panose="020B0600070205080204" pitchFamily="50" charset="-128"/>
            </a:rPr>
            <a:t>1,600</a:t>
          </a:r>
          <a:r>
            <a:rPr kumimoji="1" lang="ja-JP" altLang="en-US" sz="1200">
              <a:latin typeface="ＭＳ Ｐゴシック" panose="020B0600070205080204" pitchFamily="50" charset="-128"/>
              <a:ea typeface="ＭＳ Ｐゴシック" panose="020B0600070205080204" pitchFamily="50" charset="-128"/>
            </a:rPr>
            <a:t>万円弱減少したが、合わせて充当できる特定財源も</a:t>
          </a:r>
          <a:r>
            <a:rPr kumimoji="1" lang="en-US" altLang="ja-JP" sz="1200">
              <a:latin typeface="ＭＳ Ｐゴシック" panose="020B0600070205080204" pitchFamily="50" charset="-128"/>
              <a:ea typeface="ＭＳ Ｐゴシック" panose="020B0600070205080204" pitchFamily="50" charset="-128"/>
            </a:rPr>
            <a:t>2,000</a:t>
          </a:r>
          <a:r>
            <a:rPr kumimoji="1" lang="ja-JP" altLang="en-US" sz="1200">
              <a:latin typeface="ＭＳ Ｐゴシック" panose="020B0600070205080204" pitchFamily="50" charset="-128"/>
              <a:ea typeface="ＭＳ Ｐゴシック" panose="020B0600070205080204" pitchFamily="50" charset="-128"/>
            </a:rPr>
            <a:t>万円弱減少する形となり、経常充当一財は微増する結果となった。しかし、普通交付税等の全体経常一般財源が増したことにより比率は前年比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今後は職員の定年引上げもあることなどから、大幅な人件費削減は見込めないが、市役所業務の外部委託、</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化等を積極的に推進し自治体規模に見合った職員数を維持に努めつつ、人件費増大を防ぐ。</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07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39</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155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50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物件費では、全体的に経常的支出を抑えることはできたが、国県補助金の減が影響し、結果充当一財は増える形となった。しかし、普通交付税等の全体経常一般財源が増したことにより比率は前年比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ポイント好転した。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人件費の削減に伴う民間事業者委託（物件費）への移行など、物件費の上昇は否めない。両者を合わせた経常収支比率の低下を図るためには、事務事業の見直しや効率化、指定管理施設の経営改善指導を進めるなど今後もコスト削減等、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3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85090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70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85090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54610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当市の扶助費は、類似団体の平均を下回る形で推移している。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児童数の減少により、児童手当など子どもにかかる扶助費が減少傾向にある一方で、令和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年度は、生活保護被措置者の高額入院等が相次ぎ医療扶助費の増が目立った。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今後も、財政の圧迫に繋がらないように、資格審査等の適正化や市独自の手当等の見直しを図っていく。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7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1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2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年度は維持補修費が除雪費用の影響から前年比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億円増となったが、特別会計等への繰出金において、医療・介護分野でコロナ禍の影響によるサービス利用控えから後期高齢者医療特別会計以外は減少、下水道分野に対する繰出金も減となったことから前年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ポイント好転した。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しかしながら、今後、保険医療給付費の増加傾向、下水道事業法的化に伴う赤字補填等支出増が見込まれる。一定の繰出基準を定め計画的な繰出とすることで補填圧縮に繋げていくように努める。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58</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8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142240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補助費等については、高齢者向けの健康増進補助金の増、給食センター業務の一部を外部委託したことからのセンター運営負担金の増などから、補助費全体として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億円の増となり合わせて充当一財も増する形となったが、他の費用と同様に普通交付税等の全体経常一般財源が増加したことにより比率は前年比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補助制度創設の際には、その事業の目的に適切な補助率、補助上限額、補助対象者であるかなどを事業課を十分に協議し、必要性の低い補助金は見直しや廃止を行うよう努めていく。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20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48785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合併特例期間中に進めてきた大型投資事業に対する地方債償還が順次償終了してきたことから公債費が前年比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億円と大幅減となったこと、加えて普通交付税等の全体経常一般財源が増加したことにより比率は前年比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ポイント好転する結果となった。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この公債費の減少は令和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年度まで続く見込みだが、類似団体平均と比べると以前高い比率となっている。今後も歳入に見合った歳出の中での事業化により、地方債発行を精査し公債費の減少に努める。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156718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6235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156718</xdr:rowOff>
    </xdr:from>
    <xdr:to>
      <xdr:col>19</xdr:col>
      <xdr:colOff>187325</xdr:colOff>
      <xdr:row>79</xdr:row>
      <xdr:rowOff>170435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701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165863</xdr:rowOff>
    </xdr:from>
    <xdr:to>
      <xdr:col>15</xdr:col>
      <xdr:colOff>98425</xdr:colOff>
      <xdr:row>79</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17272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7104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108221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119635</xdr:rowOff>
    </xdr:from>
    <xdr:to>
      <xdr:col>15</xdr:col>
      <xdr:colOff>149225</xdr:colOff>
      <xdr:row>80</xdr:row>
      <xdr:rowOff>49785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34562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137922</xdr:rowOff>
    </xdr:from>
    <xdr:to>
      <xdr:col>6</xdr:col>
      <xdr:colOff>171450</xdr:colOff>
      <xdr:row>80</xdr:row>
      <xdr:rowOff>68072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52849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普通交付税等の経常一般財源が増加したことにより比率は前年比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ポイント好転したが、歳出全体では約</a:t>
          </a:r>
          <a:r>
            <a:rPr kumimoji="1" lang="en-US" altLang="ja-JP" sz="1200">
              <a:latin typeface="ＭＳ Ｐゴシック" panose="020B0600070205080204" pitchFamily="50" charset="-128"/>
              <a:ea typeface="ＭＳ Ｐゴシック" panose="020B0600070205080204" pitchFamily="50" charset="-128"/>
            </a:rPr>
            <a:t>3,000</a:t>
          </a:r>
          <a:r>
            <a:rPr kumimoji="1" lang="ja-JP" altLang="en-US" sz="1200">
              <a:latin typeface="ＭＳ Ｐゴシック" panose="020B0600070205080204" pitchFamily="50" charset="-128"/>
              <a:ea typeface="ＭＳ Ｐゴシック" panose="020B0600070205080204" pitchFamily="50" charset="-128"/>
            </a:rPr>
            <a:t>万円の増、充当一財も</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万円強の増となっている。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加速する人口減少に伴う散在集落への行政サービスの提供が、財政運営を圧迫する可能性があるため、更なる事務事業の効率化や公共施設の統廃合を進め、長期展望に立った持続可能な財政の構築に努める。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165863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42316"/>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165863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606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38737</xdr:rowOff>
    </xdr:from>
    <xdr:to>
      <xdr:col>29</xdr:col>
      <xdr:colOff>127000</xdr:colOff>
      <xdr:row>12</xdr:row>
      <xdr:rowOff>86114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143762"/>
          <a:ext cx="647700" cy="4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86114</xdr:rowOff>
    </xdr:from>
    <xdr:to>
      <xdr:col>26</xdr:col>
      <xdr:colOff>50800</xdr:colOff>
      <xdr:row>13</xdr:row>
      <xdr:rowOff>56996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91139"/>
          <a:ext cx="698500" cy="14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56996</xdr:rowOff>
    </xdr:from>
    <xdr:to>
      <xdr:col>22</xdr:col>
      <xdr:colOff>114300</xdr:colOff>
      <xdr:row>13</xdr:row>
      <xdr:rowOff>103173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333471"/>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103173</xdr:rowOff>
    </xdr:from>
    <xdr:to>
      <xdr:col>18</xdr:col>
      <xdr:colOff>177800</xdr:colOff>
      <xdr:row>14</xdr:row>
      <xdr:rowOff>2575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379648"/>
          <a:ext cx="698500" cy="70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159387</xdr:rowOff>
    </xdr:from>
    <xdr:to>
      <xdr:col>29</xdr:col>
      <xdr:colOff>177800</xdr:colOff>
      <xdr:row>12</xdr:row>
      <xdr:rowOff>89537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9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67964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0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35314</xdr:rowOff>
    </xdr:from>
    <xdr:to>
      <xdr:col>26</xdr:col>
      <xdr:colOff>101600</xdr:colOff>
      <xdr:row>12</xdr:row>
      <xdr:rowOff>136914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14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147091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9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6196</xdr:rowOff>
    </xdr:from>
    <xdr:to>
      <xdr:col>22</xdr:col>
      <xdr:colOff>165100</xdr:colOff>
      <xdr:row>13</xdr:row>
      <xdr:rowOff>107796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28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117973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05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52373</xdr:rowOff>
    </xdr:from>
    <xdr:to>
      <xdr:col>19</xdr:col>
      <xdr:colOff>38100</xdr:colOff>
      <xdr:row>13</xdr:row>
      <xdr:rowOff>153973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3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164150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0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123225</xdr:rowOff>
    </xdr:from>
    <xdr:to>
      <xdr:col>15</xdr:col>
      <xdr:colOff>101600</xdr:colOff>
      <xdr:row>14</xdr:row>
      <xdr:rowOff>53375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39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63552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1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50484</xdr:rowOff>
    </xdr:from>
    <xdr:to>
      <xdr:col>29</xdr:col>
      <xdr:colOff>127000</xdr:colOff>
      <xdr:row>33</xdr:row>
      <xdr:rowOff>60706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5975034"/>
          <a:ext cx="6477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60706</xdr:rowOff>
    </xdr:from>
    <xdr:to>
      <xdr:col>26</xdr:col>
      <xdr:colOff>50800</xdr:colOff>
      <xdr:row>33</xdr:row>
      <xdr:rowOff>115015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5985256"/>
          <a:ext cx="698500" cy="5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115015</xdr:rowOff>
    </xdr:from>
    <xdr:to>
      <xdr:col>22</xdr:col>
      <xdr:colOff>114300</xdr:colOff>
      <xdr:row>33</xdr:row>
      <xdr:rowOff>168181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039565"/>
          <a:ext cx="698500" cy="53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109986</xdr:rowOff>
    </xdr:from>
    <xdr:to>
      <xdr:col>18</xdr:col>
      <xdr:colOff>177800</xdr:colOff>
      <xdr:row>33</xdr:row>
      <xdr:rowOff>168181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034536"/>
          <a:ext cx="698500" cy="5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171134</xdr:rowOff>
    </xdr:from>
    <xdr:to>
      <xdr:col>29</xdr:col>
      <xdr:colOff>177800</xdr:colOff>
      <xdr:row>33</xdr:row>
      <xdr:rowOff>101284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592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117811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587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9906</xdr:rowOff>
    </xdr:from>
    <xdr:to>
      <xdr:col>26</xdr:col>
      <xdr:colOff>101600</xdr:colOff>
      <xdr:row>33</xdr:row>
      <xdr:rowOff>111506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593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293133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570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64215</xdr:rowOff>
    </xdr:from>
    <xdr:to>
      <xdr:col>22</xdr:col>
      <xdr:colOff>165100</xdr:colOff>
      <xdr:row>33</xdr:row>
      <xdr:rowOff>165815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598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4542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57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117381</xdr:rowOff>
    </xdr:from>
    <xdr:to>
      <xdr:col>19</xdr:col>
      <xdr:colOff>38100</xdr:colOff>
      <xdr:row>33</xdr:row>
      <xdr:rowOff>218981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04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57708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581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59186</xdr:rowOff>
    </xdr:from>
    <xdr:to>
      <xdr:col>15</xdr:col>
      <xdr:colOff>101600</xdr:colOff>
      <xdr:row>33</xdr:row>
      <xdr:rowOff>160786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598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342413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57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71038</xdr:rowOff>
    </xdr:from>
    <xdr:to>
      <xdr:col>24</xdr:col>
      <xdr:colOff>63500</xdr:colOff>
      <xdr:row>30</xdr:row>
      <xdr:rowOff>119665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14538"/>
          <a:ext cx="8382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119665</xdr:rowOff>
    </xdr:from>
    <xdr:to>
      <xdr:col>19</xdr:col>
      <xdr:colOff>177800</xdr:colOff>
      <xdr:row>33</xdr:row>
      <xdr:rowOff>60800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63165"/>
          <a:ext cx="889000" cy="4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60800</xdr:rowOff>
    </xdr:from>
    <xdr:to>
      <xdr:col>15</xdr:col>
      <xdr:colOff>50800</xdr:colOff>
      <xdr:row>33</xdr:row>
      <xdr:rowOff>112301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18650"/>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112301</xdr:rowOff>
    </xdr:from>
    <xdr:to>
      <xdr:col>10</xdr:col>
      <xdr:colOff>114300</xdr:colOff>
      <xdr:row>33</xdr:row>
      <xdr:rowOff>127927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70151"/>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20238</xdr:rowOff>
    </xdr:from>
    <xdr:to>
      <xdr:col>24</xdr:col>
      <xdr:colOff>114300</xdr:colOff>
      <xdr:row>30</xdr:row>
      <xdr:rowOff>121838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106615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68865</xdr:rowOff>
    </xdr:from>
    <xdr:to>
      <xdr:col>20</xdr:col>
      <xdr:colOff>38100</xdr:colOff>
      <xdr:row>30</xdr:row>
      <xdr:rowOff>170465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15542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8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10000</xdr:rowOff>
    </xdr:from>
    <xdr:to>
      <xdr:col>15</xdr:col>
      <xdr:colOff>101600</xdr:colOff>
      <xdr:row>33</xdr:row>
      <xdr:rowOff>111600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128127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4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61501</xdr:rowOff>
    </xdr:from>
    <xdr:to>
      <xdr:col>10</xdr:col>
      <xdr:colOff>165100</xdr:colOff>
      <xdr:row>33</xdr:row>
      <xdr:rowOff>163101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8178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9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77127</xdr:rowOff>
    </xdr:from>
    <xdr:to>
      <xdr:col>6</xdr:col>
      <xdr:colOff>38100</xdr:colOff>
      <xdr:row>34</xdr:row>
      <xdr:rowOff>7277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23804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153895</xdr:rowOff>
    </xdr:from>
    <xdr:to>
      <xdr:col>24</xdr:col>
      <xdr:colOff>63500</xdr:colOff>
      <xdr:row>53</xdr:row>
      <xdr:rowOff>93294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69295"/>
          <a:ext cx="838200" cy="1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93294</xdr:rowOff>
    </xdr:from>
    <xdr:to>
      <xdr:col>19</xdr:col>
      <xdr:colOff>177800</xdr:colOff>
      <xdr:row>53</xdr:row>
      <xdr:rowOff>110722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180144"/>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110722</xdr:rowOff>
    </xdr:from>
    <xdr:to>
      <xdr:col>15</xdr:col>
      <xdr:colOff>50800</xdr:colOff>
      <xdr:row>54</xdr:row>
      <xdr:rowOff>90551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97572"/>
          <a:ext cx="88900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90551</xdr:rowOff>
    </xdr:from>
    <xdr:to>
      <xdr:col>10</xdr:col>
      <xdr:colOff>114300</xdr:colOff>
      <xdr:row>54</xdr:row>
      <xdr:rowOff>125701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48851"/>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103095</xdr:rowOff>
    </xdr:from>
    <xdr:to>
      <xdr:col>24</xdr:col>
      <xdr:colOff>114300</xdr:colOff>
      <xdr:row>53</xdr:row>
      <xdr:rowOff>33245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1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125972</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6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42494</xdr:rowOff>
    </xdr:from>
    <xdr:to>
      <xdr:col>20</xdr:col>
      <xdr:colOff>38100</xdr:colOff>
      <xdr:row>53</xdr:row>
      <xdr:rowOff>144094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160621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0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59922</xdr:rowOff>
    </xdr:from>
    <xdr:to>
      <xdr:col>15</xdr:col>
      <xdr:colOff>101600</xdr:colOff>
      <xdr:row>53</xdr:row>
      <xdr:rowOff>161522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6599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92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39751</xdr:rowOff>
    </xdr:from>
    <xdr:to>
      <xdr:col>10</xdr:col>
      <xdr:colOff>165100</xdr:colOff>
      <xdr:row>54</xdr:row>
      <xdr:rowOff>141351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157878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0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74901</xdr:rowOff>
    </xdr:from>
    <xdr:to>
      <xdr:col>6</xdr:col>
      <xdr:colOff>38100</xdr:colOff>
      <xdr:row>55</xdr:row>
      <xdr:rowOff>5051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21578</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0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138995</xdr:rowOff>
    </xdr:from>
    <xdr:to>
      <xdr:col>24</xdr:col>
      <xdr:colOff>63500</xdr:colOff>
      <xdr:row>75</xdr:row>
      <xdr:rowOff>150882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826295"/>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150882</xdr:rowOff>
    </xdr:from>
    <xdr:to>
      <xdr:col>19</xdr:col>
      <xdr:colOff>177800</xdr:colOff>
      <xdr:row>78</xdr:row>
      <xdr:rowOff>27533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09632"/>
          <a:ext cx="889000" cy="39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71901</xdr:rowOff>
    </xdr:from>
    <xdr:to>
      <xdr:col>15</xdr:col>
      <xdr:colOff>50800</xdr:colOff>
      <xdr:row>78</xdr:row>
      <xdr:rowOff>27533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73551"/>
          <a:ext cx="889000" cy="1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151816</xdr:rowOff>
    </xdr:from>
    <xdr:to>
      <xdr:col>10</xdr:col>
      <xdr:colOff>114300</xdr:colOff>
      <xdr:row>77</xdr:row>
      <xdr:rowOff>71901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82016"/>
          <a:ext cx="889000" cy="9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88195</xdr:rowOff>
    </xdr:from>
    <xdr:to>
      <xdr:col>24</xdr:col>
      <xdr:colOff>114300</xdr:colOff>
      <xdr:row>75</xdr:row>
      <xdr:rowOff>18345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111072</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6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100082</xdr:rowOff>
    </xdr:from>
    <xdr:to>
      <xdr:col>20</xdr:col>
      <xdr:colOff>38100</xdr:colOff>
      <xdr:row>76</xdr:row>
      <xdr:rowOff>30232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46759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148183</xdr:rowOff>
    </xdr:from>
    <xdr:to>
      <xdr:col>15</xdr:col>
      <xdr:colOff>101600</xdr:colOff>
      <xdr:row>78</xdr:row>
      <xdr:rowOff>78333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21101</xdr:rowOff>
    </xdr:from>
    <xdr:to>
      <xdr:col>10</xdr:col>
      <xdr:colOff>165100</xdr:colOff>
      <xdr:row>77</xdr:row>
      <xdr:rowOff>122701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139228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101016</xdr:rowOff>
    </xdr:from>
    <xdr:to>
      <xdr:col>6</xdr:col>
      <xdr:colOff>38100</xdr:colOff>
      <xdr:row>77</xdr:row>
      <xdr:rowOff>31166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47693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9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65405</xdr:rowOff>
    </xdr:from>
    <xdr:to>
      <xdr:col>24</xdr:col>
      <xdr:colOff>63500</xdr:colOff>
      <xdr:row>97</xdr:row>
      <xdr:rowOff>170027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24605"/>
          <a:ext cx="838200" cy="2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170027</xdr:rowOff>
    </xdr:from>
    <xdr:to>
      <xdr:col>19</xdr:col>
      <xdr:colOff>177800</xdr:colOff>
      <xdr:row>97</xdr:row>
      <xdr:rowOff>170650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00677"/>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170650</xdr:rowOff>
    </xdr:from>
    <xdr:to>
      <xdr:col>15</xdr:col>
      <xdr:colOff>50800</xdr:colOff>
      <xdr:row>98</xdr:row>
      <xdr:rowOff>38278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1300"/>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38278</xdr:rowOff>
    </xdr:from>
    <xdr:to>
      <xdr:col>10</xdr:col>
      <xdr:colOff>114300</xdr:colOff>
      <xdr:row>98</xdr:row>
      <xdr:rowOff>51688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0378"/>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14605</xdr:rowOff>
    </xdr:from>
    <xdr:to>
      <xdr:col>24</xdr:col>
      <xdr:colOff>114300</xdr:colOff>
      <xdr:row>96</xdr:row>
      <xdr:rowOff>116205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164482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119227</xdr:rowOff>
    </xdr:from>
    <xdr:to>
      <xdr:col>20</xdr:col>
      <xdr:colOff>38100</xdr:colOff>
      <xdr:row>98</xdr:row>
      <xdr:rowOff>49377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119850</xdr:rowOff>
    </xdr:from>
    <xdr:to>
      <xdr:col>15</xdr:col>
      <xdr:colOff>101600</xdr:colOff>
      <xdr:row>98</xdr:row>
      <xdr:rowOff>50000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41127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158928</xdr:rowOff>
    </xdr:from>
    <xdr:to>
      <xdr:col>10</xdr:col>
      <xdr:colOff>165100</xdr:colOff>
      <xdr:row>98</xdr:row>
      <xdr:rowOff>89078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80205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888</xdr:rowOff>
    </xdr:from>
    <xdr:to>
      <xdr:col>6</xdr:col>
      <xdr:colOff>38100</xdr:colOff>
      <xdr:row>98</xdr:row>
      <xdr:rowOff>102488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93615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28395</xdr:rowOff>
    </xdr:from>
    <xdr:to>
      <xdr:col>55</xdr:col>
      <xdr:colOff>0</xdr:colOff>
      <xdr:row>34</xdr:row>
      <xdr:rowOff>110394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71895"/>
          <a:ext cx="838200" cy="7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28395</xdr:rowOff>
    </xdr:from>
    <xdr:to>
      <xdr:col>50</xdr:col>
      <xdr:colOff>114300</xdr:colOff>
      <xdr:row>35</xdr:row>
      <xdr:rowOff>160251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71895"/>
          <a:ext cx="889000" cy="98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160251</xdr:rowOff>
    </xdr:from>
    <xdr:to>
      <xdr:col>45</xdr:col>
      <xdr:colOff>177800</xdr:colOff>
      <xdr:row>36</xdr:row>
      <xdr:rowOff>106119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61001"/>
          <a:ext cx="8890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106119</xdr:rowOff>
    </xdr:from>
    <xdr:to>
      <xdr:col>41</xdr:col>
      <xdr:colOff>50800</xdr:colOff>
      <xdr:row>36</xdr:row>
      <xdr:rowOff>113205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831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59594</xdr:rowOff>
    </xdr:from>
    <xdr:to>
      <xdr:col>55</xdr:col>
      <xdr:colOff>50800</xdr:colOff>
      <xdr:row>34</xdr:row>
      <xdr:rowOff>161194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82471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149045</xdr:rowOff>
    </xdr:from>
    <xdr:to>
      <xdr:col>50</xdr:col>
      <xdr:colOff>165100</xdr:colOff>
      <xdr:row>30</xdr:row>
      <xdr:rowOff>79195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95722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9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109451</xdr:rowOff>
    </xdr:from>
    <xdr:to>
      <xdr:col>46</xdr:col>
      <xdr:colOff>38100</xdr:colOff>
      <xdr:row>36</xdr:row>
      <xdr:rowOff>39601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56128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55319</xdr:rowOff>
    </xdr:from>
    <xdr:to>
      <xdr:col>41</xdr:col>
      <xdr:colOff>101600</xdr:colOff>
      <xdr:row>36</xdr:row>
      <xdr:rowOff>156919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148046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62405</xdr:rowOff>
    </xdr:from>
    <xdr:to>
      <xdr:col>36</xdr:col>
      <xdr:colOff>165100</xdr:colOff>
      <xdr:row>36</xdr:row>
      <xdr:rowOff>164005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155132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163992</xdr:rowOff>
    </xdr:from>
    <xdr:to>
      <xdr:col>55</xdr:col>
      <xdr:colOff>0</xdr:colOff>
      <xdr:row>55</xdr:row>
      <xdr:rowOff>54516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250842"/>
          <a:ext cx="838200" cy="2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46927</xdr:rowOff>
    </xdr:from>
    <xdr:to>
      <xdr:col>50</xdr:col>
      <xdr:colOff>114300</xdr:colOff>
      <xdr:row>53</xdr:row>
      <xdr:rowOff>163992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962327"/>
          <a:ext cx="889000" cy="28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46927</xdr:rowOff>
    </xdr:from>
    <xdr:to>
      <xdr:col>45</xdr:col>
      <xdr:colOff>177800</xdr:colOff>
      <xdr:row>54</xdr:row>
      <xdr:rowOff>22040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962327"/>
          <a:ext cx="889000" cy="3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22040</xdr:rowOff>
    </xdr:from>
    <xdr:to>
      <xdr:col>41</xdr:col>
      <xdr:colOff>50800</xdr:colOff>
      <xdr:row>54</xdr:row>
      <xdr:rowOff>153934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280340"/>
          <a:ext cx="889000" cy="1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3716</xdr:rowOff>
    </xdr:from>
    <xdr:to>
      <xdr:col>55</xdr:col>
      <xdr:colOff>50800</xdr:colOff>
      <xdr:row>55</xdr:row>
      <xdr:rowOff>105316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26593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113192</xdr:rowOff>
    </xdr:from>
    <xdr:to>
      <xdr:col>50</xdr:col>
      <xdr:colOff>165100</xdr:colOff>
      <xdr:row>54</xdr:row>
      <xdr:rowOff>43342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59869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97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167577</xdr:rowOff>
    </xdr:from>
    <xdr:to>
      <xdr:col>46</xdr:col>
      <xdr:colOff>38100</xdr:colOff>
      <xdr:row>52</xdr:row>
      <xdr:rowOff>97727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114254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68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142690</xdr:rowOff>
    </xdr:from>
    <xdr:to>
      <xdr:col>41</xdr:col>
      <xdr:colOff>101600</xdr:colOff>
      <xdr:row>54</xdr:row>
      <xdr:rowOff>72840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2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89367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00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103134</xdr:rowOff>
    </xdr:from>
    <xdr:to>
      <xdr:col>36</xdr:col>
      <xdr:colOff>165100</xdr:colOff>
      <xdr:row>55</xdr:row>
      <xdr:rowOff>33284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49811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1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118021</xdr:rowOff>
    </xdr:from>
    <xdr:to>
      <xdr:col>55</xdr:col>
      <xdr:colOff>0</xdr:colOff>
      <xdr:row>78</xdr:row>
      <xdr:rowOff>66294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19671"/>
          <a:ext cx="838200" cy="1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8572</xdr:rowOff>
    </xdr:from>
    <xdr:to>
      <xdr:col>50</xdr:col>
      <xdr:colOff>114300</xdr:colOff>
      <xdr:row>77</xdr:row>
      <xdr:rowOff>118021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695872"/>
          <a:ext cx="889000" cy="6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8572</xdr:rowOff>
    </xdr:from>
    <xdr:to>
      <xdr:col>45</xdr:col>
      <xdr:colOff>177800</xdr:colOff>
      <xdr:row>78</xdr:row>
      <xdr:rowOff>749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695872"/>
          <a:ext cx="889000" cy="6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749</xdr:rowOff>
    </xdr:from>
    <xdr:to>
      <xdr:col>41</xdr:col>
      <xdr:colOff>50800</xdr:colOff>
      <xdr:row>78</xdr:row>
      <xdr:rowOff>86564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73849"/>
          <a:ext cx="889000" cy="8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15494</xdr:rowOff>
    </xdr:from>
    <xdr:to>
      <xdr:col>55</xdr:col>
      <xdr:colOff>50800</xdr:colOff>
      <xdr:row>78</xdr:row>
      <xdr:rowOff>117094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165371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67221</xdr:rowOff>
    </xdr:from>
    <xdr:to>
      <xdr:col>50</xdr:col>
      <xdr:colOff>165100</xdr:colOff>
      <xdr:row>77</xdr:row>
      <xdr:rowOff>168821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159948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3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129222</xdr:rowOff>
    </xdr:from>
    <xdr:to>
      <xdr:col>46</xdr:col>
      <xdr:colOff>38100</xdr:colOff>
      <xdr:row>74</xdr:row>
      <xdr:rowOff>59372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75899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4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121399</xdr:rowOff>
    </xdr:from>
    <xdr:to>
      <xdr:col>41</xdr:col>
      <xdr:colOff>101600</xdr:colOff>
      <xdr:row>78</xdr:row>
      <xdr:rowOff>51549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42676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35764</xdr:rowOff>
    </xdr:from>
    <xdr:to>
      <xdr:col>36</xdr:col>
      <xdr:colOff>165100</xdr:colOff>
      <xdr:row>78</xdr:row>
      <xdr:rowOff>137364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128491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5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152715</xdr:rowOff>
    </xdr:from>
    <xdr:to>
      <xdr:col>55</xdr:col>
      <xdr:colOff>0</xdr:colOff>
      <xdr:row>96</xdr:row>
      <xdr:rowOff>62556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40465"/>
          <a:ext cx="838200" cy="8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152715</xdr:rowOff>
    </xdr:from>
    <xdr:to>
      <xdr:col>50</xdr:col>
      <xdr:colOff>114300</xdr:colOff>
      <xdr:row>95</xdr:row>
      <xdr:rowOff>164480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40465"/>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64796</xdr:rowOff>
    </xdr:from>
    <xdr:to>
      <xdr:col>45</xdr:col>
      <xdr:colOff>177800</xdr:colOff>
      <xdr:row>95</xdr:row>
      <xdr:rowOff>164480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52546"/>
          <a:ext cx="889000" cy="9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64796</xdr:rowOff>
    </xdr:from>
    <xdr:to>
      <xdr:col>41</xdr:col>
      <xdr:colOff>50800</xdr:colOff>
      <xdr:row>95</xdr:row>
      <xdr:rowOff>161737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52546"/>
          <a:ext cx="889000" cy="9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11756</xdr:rowOff>
    </xdr:from>
    <xdr:to>
      <xdr:col>55</xdr:col>
      <xdr:colOff>50800</xdr:colOff>
      <xdr:row>96</xdr:row>
      <xdr:rowOff>113356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34633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101915</xdr:rowOff>
    </xdr:from>
    <xdr:to>
      <xdr:col>50</xdr:col>
      <xdr:colOff>165100</xdr:colOff>
      <xdr:row>96</xdr:row>
      <xdr:rowOff>32065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48592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113680</xdr:rowOff>
    </xdr:from>
    <xdr:to>
      <xdr:col>46</xdr:col>
      <xdr:colOff>38100</xdr:colOff>
      <xdr:row>96</xdr:row>
      <xdr:rowOff>43830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60357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13996</xdr:rowOff>
    </xdr:from>
    <xdr:to>
      <xdr:col>41</xdr:col>
      <xdr:colOff>101600</xdr:colOff>
      <xdr:row>95</xdr:row>
      <xdr:rowOff>115596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132123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110937</xdr:rowOff>
    </xdr:from>
    <xdr:to>
      <xdr:col>36</xdr:col>
      <xdr:colOff>165100</xdr:colOff>
      <xdr:row>96</xdr:row>
      <xdr:rowOff>41087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115044</xdr:rowOff>
    </xdr:from>
    <xdr:to>
      <xdr:col>85</xdr:col>
      <xdr:colOff>127000</xdr:colOff>
      <xdr:row>39</xdr:row>
      <xdr:rowOff>55412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458694"/>
          <a:ext cx="838200" cy="2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164356</xdr:rowOff>
    </xdr:from>
    <xdr:to>
      <xdr:col>81</xdr:col>
      <xdr:colOff>50800</xdr:colOff>
      <xdr:row>37</xdr:row>
      <xdr:rowOff>115044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479306"/>
          <a:ext cx="889000" cy="9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164356</xdr:rowOff>
    </xdr:from>
    <xdr:to>
      <xdr:col>76</xdr:col>
      <xdr:colOff>114300</xdr:colOff>
      <xdr:row>35</xdr:row>
      <xdr:rowOff>99891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479306"/>
          <a:ext cx="8890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99891</xdr:rowOff>
    </xdr:from>
    <xdr:to>
      <xdr:col>71</xdr:col>
      <xdr:colOff>177800</xdr:colOff>
      <xdr:row>38</xdr:row>
      <xdr:rowOff>148681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100641"/>
          <a:ext cx="889000" cy="5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4612</xdr:rowOff>
    </xdr:from>
    <xdr:to>
      <xdr:col>85</xdr:col>
      <xdr:colOff>177800</xdr:colOff>
      <xdr:row>39</xdr:row>
      <xdr:rowOff>106212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90989</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64244</xdr:rowOff>
    </xdr:from>
    <xdr:to>
      <xdr:col>81</xdr:col>
      <xdr:colOff>101600</xdr:colOff>
      <xdr:row>37</xdr:row>
      <xdr:rowOff>165844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10921</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1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113556</xdr:rowOff>
    </xdr:from>
    <xdr:to>
      <xdr:col>76</xdr:col>
      <xdr:colOff>165100</xdr:colOff>
      <xdr:row>32</xdr:row>
      <xdr:rowOff>43706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4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60233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2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49091</xdr:rowOff>
    </xdr:from>
    <xdr:to>
      <xdr:col>72</xdr:col>
      <xdr:colOff>38100</xdr:colOff>
      <xdr:row>35</xdr:row>
      <xdr:rowOff>150691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0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167218</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8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97881</xdr:rowOff>
    </xdr:from>
    <xdr:to>
      <xdr:col>67</xdr:col>
      <xdr:colOff>101600</xdr:colOff>
      <xdr:row>39</xdr:row>
      <xdr:rowOff>28031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19158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0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44691</xdr:rowOff>
    </xdr:from>
    <xdr:to>
      <xdr:col>85</xdr:col>
      <xdr:colOff>127000</xdr:colOff>
      <xdr:row>70</xdr:row>
      <xdr:rowOff>86779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046191"/>
          <a:ext cx="838200" cy="4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44691</xdr:rowOff>
    </xdr:from>
    <xdr:to>
      <xdr:col>81</xdr:col>
      <xdr:colOff>50800</xdr:colOff>
      <xdr:row>70</xdr:row>
      <xdr:rowOff>74955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046191"/>
          <a:ext cx="8890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74955</xdr:rowOff>
    </xdr:from>
    <xdr:to>
      <xdr:col>76</xdr:col>
      <xdr:colOff>114300</xdr:colOff>
      <xdr:row>70</xdr:row>
      <xdr:rowOff>87744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076455"/>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73838</xdr:rowOff>
    </xdr:from>
    <xdr:to>
      <xdr:col>71</xdr:col>
      <xdr:colOff>177800</xdr:colOff>
      <xdr:row>70</xdr:row>
      <xdr:rowOff>87744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07533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35979</xdr:rowOff>
    </xdr:from>
    <xdr:to>
      <xdr:col>85</xdr:col>
      <xdr:colOff>177800</xdr:colOff>
      <xdr:row>70</xdr:row>
      <xdr:rowOff>137579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0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122356</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195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165341</xdr:rowOff>
    </xdr:from>
    <xdr:to>
      <xdr:col>81</xdr:col>
      <xdr:colOff>101600</xdr:colOff>
      <xdr:row>70</xdr:row>
      <xdr:rowOff>95491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19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112018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17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24155</xdr:rowOff>
    </xdr:from>
    <xdr:to>
      <xdr:col>76</xdr:col>
      <xdr:colOff>165100</xdr:colOff>
      <xdr:row>70</xdr:row>
      <xdr:rowOff>125755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0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142282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18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36944</xdr:rowOff>
    </xdr:from>
    <xdr:to>
      <xdr:col>72</xdr:col>
      <xdr:colOff>38100</xdr:colOff>
      <xdr:row>70</xdr:row>
      <xdr:rowOff>138544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0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155071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181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23038</xdr:rowOff>
    </xdr:from>
    <xdr:to>
      <xdr:col>67</xdr:col>
      <xdr:colOff>101600</xdr:colOff>
      <xdr:row>70</xdr:row>
      <xdr:rowOff>124638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0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141165</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17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1042</xdr:rowOff>
    </xdr:from>
    <xdr:to>
      <xdr:col>85</xdr:col>
      <xdr:colOff>127000</xdr:colOff>
      <xdr:row>94</xdr:row>
      <xdr:rowOff>52566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774442"/>
          <a:ext cx="838200" cy="3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52566</xdr:rowOff>
    </xdr:from>
    <xdr:to>
      <xdr:col>81</xdr:col>
      <xdr:colOff>50800</xdr:colOff>
      <xdr:row>95</xdr:row>
      <xdr:rowOff>4611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168866"/>
          <a:ext cx="8890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4611</xdr:rowOff>
    </xdr:from>
    <xdr:to>
      <xdr:col>76</xdr:col>
      <xdr:colOff>114300</xdr:colOff>
      <xdr:row>96</xdr:row>
      <xdr:rowOff>64021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292361"/>
          <a:ext cx="889000" cy="2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103556</xdr:rowOff>
    </xdr:from>
    <xdr:to>
      <xdr:col>71</xdr:col>
      <xdr:colOff>177800</xdr:colOff>
      <xdr:row>96</xdr:row>
      <xdr:rowOff>64021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5705506"/>
          <a:ext cx="889000" cy="8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121692</xdr:rowOff>
    </xdr:from>
    <xdr:to>
      <xdr:col>85</xdr:col>
      <xdr:colOff>177800</xdr:colOff>
      <xdr:row>92</xdr:row>
      <xdr:rowOff>51842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36619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6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1766</xdr:rowOff>
    </xdr:from>
    <xdr:to>
      <xdr:col>81</xdr:col>
      <xdr:colOff>101600</xdr:colOff>
      <xdr:row>94</xdr:row>
      <xdr:rowOff>103366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1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119893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8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125261</xdr:rowOff>
    </xdr:from>
    <xdr:to>
      <xdr:col>76</xdr:col>
      <xdr:colOff>165100</xdr:colOff>
      <xdr:row>95</xdr:row>
      <xdr:rowOff>55411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71938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0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13221</xdr:rowOff>
    </xdr:from>
    <xdr:to>
      <xdr:col>72</xdr:col>
      <xdr:colOff>38100</xdr:colOff>
      <xdr:row>96</xdr:row>
      <xdr:rowOff>114821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131348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2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52756</xdr:rowOff>
    </xdr:from>
    <xdr:to>
      <xdr:col>67</xdr:col>
      <xdr:colOff>101600</xdr:colOff>
      <xdr:row>91</xdr:row>
      <xdr:rowOff>154356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56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170883</xdr:rowOff>
    </xdr:from>
    <xdr:ext cx="59901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14795" y="1542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13056</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13056</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133706</xdr:rowOff>
    </xdr:from>
    <xdr:to>
      <xdr:col>102</xdr:col>
      <xdr:colOff>165100</xdr:colOff>
      <xdr:row>39</xdr:row>
      <xdr:rowOff>63856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54983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39878</xdr:rowOff>
    </xdr:from>
    <xdr:to>
      <xdr:col>116</xdr:col>
      <xdr:colOff>63500</xdr:colOff>
      <xdr:row>52</xdr:row>
      <xdr:rowOff>156273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8955278"/>
          <a:ext cx="838200" cy="1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39878</xdr:rowOff>
    </xdr:from>
    <xdr:to>
      <xdr:col>111</xdr:col>
      <xdr:colOff>177800</xdr:colOff>
      <xdr:row>55</xdr:row>
      <xdr:rowOff>144158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8955278"/>
          <a:ext cx="889000" cy="6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144158</xdr:rowOff>
    </xdr:from>
    <xdr:to>
      <xdr:col>107</xdr:col>
      <xdr:colOff>50800</xdr:colOff>
      <xdr:row>56</xdr:row>
      <xdr:rowOff>63081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573908"/>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63081</xdr:rowOff>
    </xdr:from>
    <xdr:to>
      <xdr:col>102</xdr:col>
      <xdr:colOff>114300</xdr:colOff>
      <xdr:row>56</xdr:row>
      <xdr:rowOff>71768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66428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105473</xdr:rowOff>
    </xdr:from>
    <xdr:to>
      <xdr:col>116</xdr:col>
      <xdr:colOff>114300</xdr:colOff>
      <xdr:row>53</xdr:row>
      <xdr:rowOff>35623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0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128350</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887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160528</xdr:rowOff>
    </xdr:from>
    <xdr:to>
      <xdr:col>112</xdr:col>
      <xdr:colOff>38100</xdr:colOff>
      <xdr:row>52</xdr:row>
      <xdr:rowOff>90678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89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107205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86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93358</xdr:rowOff>
    </xdr:from>
    <xdr:to>
      <xdr:col>107</xdr:col>
      <xdr:colOff>101600</xdr:colOff>
      <xdr:row>56</xdr:row>
      <xdr:rowOff>23508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40035</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2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12281</xdr:rowOff>
    </xdr:from>
    <xdr:to>
      <xdr:col>102</xdr:col>
      <xdr:colOff>165100</xdr:colOff>
      <xdr:row>56</xdr:row>
      <xdr:rowOff>113881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130408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3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20968</xdr:rowOff>
    </xdr:from>
    <xdr:to>
      <xdr:col>98</xdr:col>
      <xdr:colOff>38100</xdr:colOff>
      <xdr:row>56</xdr:row>
      <xdr:rowOff>122568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6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139095</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39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158655</xdr:rowOff>
    </xdr:from>
    <xdr:to>
      <xdr:col>116</xdr:col>
      <xdr:colOff>63500</xdr:colOff>
      <xdr:row>71</xdr:row>
      <xdr:rowOff>44069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160155"/>
          <a:ext cx="8382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44069</xdr:rowOff>
    </xdr:from>
    <xdr:to>
      <xdr:col>111</xdr:col>
      <xdr:colOff>177800</xdr:colOff>
      <xdr:row>71</xdr:row>
      <xdr:rowOff>52451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2170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52451</xdr:rowOff>
    </xdr:from>
    <xdr:to>
      <xdr:col>107</xdr:col>
      <xdr:colOff>50800</xdr:colOff>
      <xdr:row>71</xdr:row>
      <xdr:rowOff>146062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22540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133509</xdr:rowOff>
    </xdr:from>
    <xdr:to>
      <xdr:col>102</xdr:col>
      <xdr:colOff>114300</xdr:colOff>
      <xdr:row>71</xdr:row>
      <xdr:rowOff>146062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135009"/>
          <a:ext cx="889000" cy="1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107855</xdr:rowOff>
    </xdr:from>
    <xdr:to>
      <xdr:col>116</xdr:col>
      <xdr:colOff>114300</xdr:colOff>
      <xdr:row>71</xdr:row>
      <xdr:rowOff>38005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1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60882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0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164719</xdr:rowOff>
    </xdr:from>
    <xdr:to>
      <xdr:col>112</xdr:col>
      <xdr:colOff>38100</xdr:colOff>
      <xdr:row>71</xdr:row>
      <xdr:rowOff>94869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1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111396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19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1651</xdr:rowOff>
    </xdr:from>
    <xdr:to>
      <xdr:col>107</xdr:col>
      <xdr:colOff>101600</xdr:colOff>
      <xdr:row>71</xdr:row>
      <xdr:rowOff>103251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1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119778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19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95262</xdr:rowOff>
    </xdr:from>
    <xdr:to>
      <xdr:col>102</xdr:col>
      <xdr:colOff>165100</xdr:colOff>
      <xdr:row>72</xdr:row>
      <xdr:rowOff>25412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41939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0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82709</xdr:rowOff>
    </xdr:from>
    <xdr:to>
      <xdr:col>98</xdr:col>
      <xdr:colOff>38100</xdr:colOff>
      <xdr:row>71</xdr:row>
      <xdr:rowOff>12859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29386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8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歳出総額では、住民一人当たり約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万円となっている。主な構成項目である人件費は令和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年度からの会計年度任用職員制度導入により、当該職員に係る職員給や退職手当組合負担金の増から住民一人当たり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万円強と高止まりとなっている。また、物件費についても上昇傾向が収まらず、原因としては物件費の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る委託料において指定管理料やバス運行委託、ごみ収集委託等経常的支出が年々増加してきていることがあげられる。普通建設事業費（新規整備）については多機能型障がい者支援施設整備事業などの大型ハード整備事業の終了から類似団体平均を下回っているものの、更新整備については道路橋梁整備をはじめ、衛生施設や学校・教育施設等、老朽化し再整備を必要とする市有施設が多く、依然として類似団体よりコストが膨らんでいる。</a:t>
          </a:r>
        </a:p>
        <a:p>
          <a:r>
            <a:rPr kumimoji="1" lang="ja-JP" altLang="en-US" sz="1200">
              <a:latin typeface="ＭＳ Ｐゴシック" panose="020B0600070205080204" pitchFamily="50" charset="-128"/>
              <a:ea typeface="ＭＳ Ｐゴシック" panose="020B0600070205080204" pitchFamily="50" charset="-128"/>
            </a:rPr>
            <a:t>　公債費（借金）の住民一人当たりのコストは昨年度から微減するものの類似団体と比較して高い状況が続いているが、対して、積立金（貯金）は好調なふるさと納税に伴いふるさと創生事業基金への積み増しが可能になったこと等から、前年比</a:t>
          </a:r>
          <a:r>
            <a:rPr kumimoji="1" lang="en-US" altLang="ja-JP" sz="1200">
              <a:latin typeface="ＭＳ Ｐゴシック" panose="020B0600070205080204" pitchFamily="50" charset="-128"/>
              <a:ea typeface="ＭＳ Ｐゴシック" panose="020B0600070205080204" pitchFamily="50" charset="-128"/>
            </a:rPr>
            <a:t>31,057</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97,918</a:t>
          </a:r>
          <a:r>
            <a:rPr kumimoji="1" lang="ja-JP" altLang="en-US" sz="1200">
              <a:latin typeface="ＭＳ Ｐゴシック" panose="020B0600070205080204" pitchFamily="50" charset="-128"/>
              <a:ea typeface="ＭＳ Ｐゴシック" panose="020B0600070205080204" pitchFamily="50" charset="-128"/>
            </a:rPr>
            <a:t>円と類似団体順位において高順位となっている。なお、公債費については過去に発行した市債の償還が順次満了していくため、今後は減少する見込みとなっている。今後もプライマリーバランスの黒字を維持し、将来負担の軽減を図る。</a:t>
          </a:r>
        </a:p>
        <a:p>
          <a:r>
            <a:rPr kumimoji="1" lang="ja-JP" altLang="en-US" sz="1200">
              <a:latin typeface="ＭＳ Ｐゴシック" panose="020B0600070205080204" pitchFamily="50" charset="-128"/>
              <a:ea typeface="ＭＳ Ｐゴシック" panose="020B0600070205080204" pitchFamily="50" charset="-128"/>
            </a:rPr>
            <a:t>　広大な面積を有し、広範囲を網羅した行政運営が必要な当市は、必然的に住民一人当たりのコストの人件費・物件費等が類似団体の平均よりも高い水準となる。市内類似施設等の在り方や公共施設の統廃合に向けて地域住民と共に検討を進め、今後の費用抑制につなげ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93000</xdr:rowOff>
    </xdr:from>
    <xdr:to>
      <xdr:col>24</xdr:col>
      <xdr:colOff>63500</xdr:colOff>
      <xdr:row>36</xdr:row>
      <xdr:rowOff>108349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65200"/>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76672</xdr:rowOff>
    </xdr:from>
    <xdr:to>
      <xdr:col>19</xdr:col>
      <xdr:colOff>177800</xdr:colOff>
      <xdr:row>36</xdr:row>
      <xdr:rowOff>108349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4887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76672</xdr:rowOff>
    </xdr:from>
    <xdr:to>
      <xdr:col>15</xdr:col>
      <xdr:colOff>50800</xdr:colOff>
      <xdr:row>36</xdr:row>
      <xdr:rowOff>91694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4887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62956</xdr:rowOff>
    </xdr:from>
    <xdr:to>
      <xdr:col>10</xdr:col>
      <xdr:colOff>114300</xdr:colOff>
      <xdr:row>36</xdr:row>
      <xdr:rowOff>91694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515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42200</xdr:rowOff>
    </xdr:from>
    <xdr:to>
      <xdr:col>24</xdr:col>
      <xdr:colOff>114300</xdr:colOff>
      <xdr:row>36</xdr:row>
      <xdr:rowOff>143800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20627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57549</xdr:rowOff>
    </xdr:from>
    <xdr:to>
      <xdr:col>20</xdr:col>
      <xdr:colOff>38100</xdr:colOff>
      <xdr:row>36</xdr:row>
      <xdr:rowOff>159149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4226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0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25872</xdr:rowOff>
    </xdr:from>
    <xdr:to>
      <xdr:col>15</xdr:col>
      <xdr:colOff>101600</xdr:colOff>
      <xdr:row>36</xdr:row>
      <xdr:rowOff>127472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118599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40894</xdr:rowOff>
    </xdr:from>
    <xdr:to>
      <xdr:col>10</xdr:col>
      <xdr:colOff>165100</xdr:colOff>
      <xdr:row>36</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12156</xdr:rowOff>
    </xdr:from>
    <xdr:to>
      <xdr:col>6</xdr:col>
      <xdr:colOff>38100</xdr:colOff>
      <xdr:row>36</xdr:row>
      <xdr:rowOff>113756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104883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49119</xdr:rowOff>
    </xdr:from>
    <xdr:to>
      <xdr:col>24</xdr:col>
      <xdr:colOff>63500</xdr:colOff>
      <xdr:row>52</xdr:row>
      <xdr:rowOff>148323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93069"/>
          <a:ext cx="838200" cy="27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49119</xdr:rowOff>
    </xdr:from>
    <xdr:to>
      <xdr:col>19</xdr:col>
      <xdr:colOff>177800</xdr:colOff>
      <xdr:row>54</xdr:row>
      <xdr:rowOff>128842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93069"/>
          <a:ext cx="889000" cy="59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93024</xdr:rowOff>
    </xdr:from>
    <xdr:to>
      <xdr:col>20</xdr:col>
      <xdr:colOff>38100</xdr:colOff>
      <xdr:row>54</xdr:row>
      <xdr:rowOff>23174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14301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128842</xdr:rowOff>
    </xdr:from>
    <xdr:to>
      <xdr:col>15</xdr:col>
      <xdr:colOff>50800</xdr:colOff>
      <xdr:row>55</xdr:row>
      <xdr:rowOff>58346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87142"/>
          <a:ext cx="889000" cy="10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84511</xdr:rowOff>
    </xdr:from>
    <xdr:to>
      <xdr:col>15</xdr:col>
      <xdr:colOff>101600</xdr:colOff>
      <xdr:row>57</xdr:row>
      <xdr:rowOff>14661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36578</xdr:rowOff>
    </xdr:from>
    <xdr:to>
      <xdr:col>10</xdr:col>
      <xdr:colOff>114300</xdr:colOff>
      <xdr:row>55</xdr:row>
      <xdr:rowOff>58346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294878"/>
          <a:ext cx="889000" cy="1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121919</xdr:rowOff>
    </xdr:from>
    <xdr:to>
      <xdr:col>10</xdr:col>
      <xdr:colOff>165100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138909</xdr:rowOff>
    </xdr:from>
    <xdr:to>
      <xdr:col>6</xdr:col>
      <xdr:colOff>38100</xdr:colOff>
      <xdr:row>57</xdr:row>
      <xdr:rowOff>69059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60186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97523</xdr:rowOff>
    </xdr:from>
    <xdr:to>
      <xdr:col>24</xdr:col>
      <xdr:colOff>114300</xdr:colOff>
      <xdr:row>53</xdr:row>
      <xdr:rowOff>27673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31942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4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169769</xdr:rowOff>
    </xdr:from>
    <xdr:to>
      <xdr:col>20</xdr:col>
      <xdr:colOff>38100</xdr:colOff>
      <xdr:row>51</xdr:row>
      <xdr:rowOff>99919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116446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78042</xdr:rowOff>
    </xdr:from>
    <xdr:to>
      <xdr:col>15</xdr:col>
      <xdr:colOff>101600</xdr:colOff>
      <xdr:row>55</xdr:row>
      <xdr:rowOff>8192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24719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1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7546</xdr:rowOff>
    </xdr:from>
    <xdr:to>
      <xdr:col>10</xdr:col>
      <xdr:colOff>165100</xdr:colOff>
      <xdr:row>55</xdr:row>
      <xdr:rowOff>109146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125673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157228</xdr:rowOff>
    </xdr:from>
    <xdr:to>
      <xdr:col>6</xdr:col>
      <xdr:colOff>38100</xdr:colOff>
      <xdr:row>54</xdr:row>
      <xdr:rowOff>87378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2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103905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0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171214</xdr:rowOff>
    </xdr:from>
    <xdr:to>
      <xdr:col>24</xdr:col>
      <xdr:colOff>63500</xdr:colOff>
      <xdr:row>77</xdr:row>
      <xdr:rowOff>145709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1414"/>
          <a:ext cx="838200" cy="1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51233</xdr:rowOff>
    </xdr:from>
    <xdr:to>
      <xdr:col>19</xdr:col>
      <xdr:colOff>177800</xdr:colOff>
      <xdr:row>77</xdr:row>
      <xdr:rowOff>145709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81433"/>
          <a:ext cx="889000" cy="2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51233</xdr:rowOff>
    </xdr:from>
    <xdr:to>
      <xdr:col>15</xdr:col>
      <xdr:colOff>50800</xdr:colOff>
      <xdr:row>78</xdr:row>
      <xdr:rowOff>134289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1433"/>
          <a:ext cx="889000" cy="42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132559</xdr:rowOff>
    </xdr:from>
    <xdr:to>
      <xdr:col>10</xdr:col>
      <xdr:colOff>114300</xdr:colOff>
      <xdr:row>78</xdr:row>
      <xdr:rowOff>134289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0565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120414</xdr:rowOff>
    </xdr:from>
    <xdr:to>
      <xdr:col>24</xdr:col>
      <xdr:colOff>114300</xdr:colOff>
      <xdr:row>77</xdr:row>
      <xdr:rowOff>50564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143291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94909</xdr:rowOff>
    </xdr:from>
    <xdr:to>
      <xdr:col>20</xdr:col>
      <xdr:colOff>38100</xdr:colOff>
      <xdr:row>78</xdr:row>
      <xdr:rowOff>25059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41586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433</xdr:rowOff>
    </xdr:from>
    <xdr:to>
      <xdr:col>15</xdr:col>
      <xdr:colOff>101600</xdr:colOff>
      <xdr:row>76</xdr:row>
      <xdr:rowOff>102033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118559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83489</xdr:rowOff>
    </xdr:from>
    <xdr:to>
      <xdr:col>10</xdr:col>
      <xdr:colOff>165100</xdr:colOff>
      <xdr:row>79</xdr:row>
      <xdr:rowOff>13639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30166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81759</xdr:rowOff>
    </xdr:from>
    <xdr:to>
      <xdr:col>6</xdr:col>
      <xdr:colOff>38100</xdr:colOff>
      <xdr:row>79</xdr:row>
      <xdr:rowOff>11909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28436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3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22137</xdr:rowOff>
    </xdr:from>
    <xdr:to>
      <xdr:col>24</xdr:col>
      <xdr:colOff>63500</xdr:colOff>
      <xdr:row>96</xdr:row>
      <xdr:rowOff>170168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81337"/>
          <a:ext cx="838200" cy="1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170168</xdr:rowOff>
    </xdr:from>
    <xdr:to>
      <xdr:col>19</xdr:col>
      <xdr:colOff>177800</xdr:colOff>
      <xdr:row>97</xdr:row>
      <xdr:rowOff>5538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9368"/>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5538</xdr:rowOff>
    </xdr:from>
    <xdr:to>
      <xdr:col>15</xdr:col>
      <xdr:colOff>50800</xdr:colOff>
      <xdr:row>97</xdr:row>
      <xdr:rowOff>89548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3618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2324</xdr:rowOff>
    </xdr:from>
    <xdr:to>
      <xdr:col>10</xdr:col>
      <xdr:colOff>114300</xdr:colOff>
      <xdr:row>97</xdr:row>
      <xdr:rowOff>89548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32974"/>
          <a:ext cx="889000" cy="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142787</xdr:rowOff>
    </xdr:from>
    <xdr:to>
      <xdr:col>24</xdr:col>
      <xdr:colOff>114300</xdr:colOff>
      <xdr:row>96</xdr:row>
      <xdr:rowOff>72937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165664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119368</xdr:rowOff>
    </xdr:from>
    <xdr:to>
      <xdr:col>20</xdr:col>
      <xdr:colOff>38100</xdr:colOff>
      <xdr:row>97</xdr:row>
      <xdr:rowOff>49518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66045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126188</xdr:rowOff>
    </xdr:from>
    <xdr:to>
      <xdr:col>15</xdr:col>
      <xdr:colOff>101600</xdr:colOff>
      <xdr:row>97</xdr:row>
      <xdr:rowOff>56338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72865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38748</xdr:rowOff>
    </xdr:from>
    <xdr:to>
      <xdr:col>10</xdr:col>
      <xdr:colOff>165100</xdr:colOff>
      <xdr:row>97</xdr:row>
      <xdr:rowOff>140348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156875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122974</xdr:rowOff>
    </xdr:from>
    <xdr:to>
      <xdr:col>6</xdr:col>
      <xdr:colOff>38100</xdr:colOff>
      <xdr:row>97</xdr:row>
      <xdr:rowOff>53124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69651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118440</xdr:rowOff>
    </xdr:from>
    <xdr:to>
      <xdr:col>55</xdr:col>
      <xdr:colOff>0</xdr:colOff>
      <xdr:row>37</xdr:row>
      <xdr:rowOff>37744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90640"/>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118440</xdr:rowOff>
    </xdr:from>
    <xdr:to>
      <xdr:col>50</xdr:col>
      <xdr:colOff>114300</xdr:colOff>
      <xdr:row>37</xdr:row>
      <xdr:rowOff>149758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90640"/>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149758</xdr:rowOff>
    </xdr:from>
    <xdr:to>
      <xdr:col>45</xdr:col>
      <xdr:colOff>177800</xdr:colOff>
      <xdr:row>37</xdr:row>
      <xdr:rowOff>152273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9340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152273</xdr:rowOff>
    </xdr:from>
    <xdr:to>
      <xdr:col>41</xdr:col>
      <xdr:colOff>50800</xdr:colOff>
      <xdr:row>38</xdr:row>
      <xdr:rowOff>51689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592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158394</xdr:rowOff>
    </xdr:from>
    <xdr:to>
      <xdr:col>55</xdr:col>
      <xdr:colOff>50800</xdr:colOff>
      <xdr:row>37</xdr:row>
      <xdr:rowOff>88544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9821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67640</xdr:rowOff>
    </xdr:from>
    <xdr:to>
      <xdr:col>50</xdr:col>
      <xdr:colOff>165100</xdr:colOff>
      <xdr:row>36</xdr:row>
      <xdr:rowOff>169240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14317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0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98958</xdr:rowOff>
    </xdr:from>
    <xdr:to>
      <xdr:col>46</xdr:col>
      <xdr:colOff>38100</xdr:colOff>
      <xdr:row>38</xdr:row>
      <xdr:rowOff>29108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20235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101473</xdr:rowOff>
    </xdr:from>
    <xdr:to>
      <xdr:col>41</xdr:col>
      <xdr:colOff>101600</xdr:colOff>
      <xdr:row>38</xdr:row>
      <xdr:rowOff>31623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22750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xdr:rowOff>
    </xdr:from>
    <xdr:to>
      <xdr:col>36</xdr:col>
      <xdr:colOff>165100</xdr:colOff>
      <xdr:row>38</xdr:row>
      <xdr:rowOff>102489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93616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37241</xdr:rowOff>
    </xdr:from>
    <xdr:to>
      <xdr:col>55</xdr:col>
      <xdr:colOff>0</xdr:colOff>
      <xdr:row>52</xdr:row>
      <xdr:rowOff>50203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952641"/>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19045</xdr:rowOff>
    </xdr:from>
    <xdr:to>
      <xdr:col>50</xdr:col>
      <xdr:colOff>114300</xdr:colOff>
      <xdr:row>52</xdr:row>
      <xdr:rowOff>50203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934445"/>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19045</xdr:rowOff>
    </xdr:from>
    <xdr:to>
      <xdr:col>45</xdr:col>
      <xdr:colOff>177800</xdr:colOff>
      <xdr:row>52</xdr:row>
      <xdr:rowOff>113319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934445"/>
          <a:ext cx="889000" cy="9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113319</xdr:rowOff>
    </xdr:from>
    <xdr:to>
      <xdr:col>41</xdr:col>
      <xdr:colOff>50800</xdr:colOff>
      <xdr:row>52</xdr:row>
      <xdr:rowOff>148707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028719"/>
          <a:ext cx="8890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157891</xdr:rowOff>
    </xdr:from>
    <xdr:to>
      <xdr:col>55</xdr:col>
      <xdr:colOff>50800</xdr:colOff>
      <xdr:row>52</xdr:row>
      <xdr:rowOff>88041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9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9318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170853</xdr:rowOff>
    </xdr:from>
    <xdr:to>
      <xdr:col>50</xdr:col>
      <xdr:colOff>165100</xdr:colOff>
      <xdr:row>52</xdr:row>
      <xdr:rowOff>101003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9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117530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6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139695</xdr:rowOff>
    </xdr:from>
    <xdr:to>
      <xdr:col>46</xdr:col>
      <xdr:colOff>38100</xdr:colOff>
      <xdr:row>52</xdr:row>
      <xdr:rowOff>69845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86372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62519</xdr:rowOff>
    </xdr:from>
    <xdr:to>
      <xdr:col>41</xdr:col>
      <xdr:colOff>101600</xdr:colOff>
      <xdr:row>52</xdr:row>
      <xdr:rowOff>164119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9196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7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97907</xdr:rowOff>
    </xdr:from>
    <xdr:to>
      <xdr:col>36</xdr:col>
      <xdr:colOff>165100</xdr:colOff>
      <xdr:row>53</xdr:row>
      <xdr:rowOff>28057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44584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7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171399</xdr:rowOff>
    </xdr:from>
    <xdr:to>
      <xdr:col>54</xdr:col>
      <xdr:colOff>189865</xdr:colOff>
      <xdr:row>79</xdr:row>
      <xdr:rowOff>3130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44349"/>
          <a:ext cx="1270" cy="120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6957</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3130</xdr:rowOff>
    </xdr:from>
    <xdr:to>
      <xdr:col>55</xdr:col>
      <xdr:colOff>88900</xdr:colOff>
      <xdr:row>79</xdr:row>
      <xdr:rowOff>3130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4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118076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171399</xdr:rowOff>
    </xdr:from>
    <xdr:to>
      <xdr:col>55</xdr:col>
      <xdr:colOff>88900</xdr:colOff>
      <xdr:row>71</xdr:row>
      <xdr:rowOff>171399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44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169208</xdr:rowOff>
    </xdr:from>
    <xdr:to>
      <xdr:col>55</xdr:col>
      <xdr:colOff>0</xdr:colOff>
      <xdr:row>71</xdr:row>
      <xdr:rowOff>171399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1999258"/>
          <a:ext cx="838200" cy="3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65746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95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87319</xdr:rowOff>
    </xdr:from>
    <xdr:to>
      <xdr:col>55</xdr:col>
      <xdr:colOff>50800</xdr:colOff>
      <xdr:row>77</xdr:row>
      <xdr:rowOff>17469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169208</xdr:rowOff>
    </xdr:from>
    <xdr:to>
      <xdr:col>50</xdr:col>
      <xdr:colOff>114300</xdr:colOff>
      <xdr:row>73</xdr:row>
      <xdr:rowOff>151606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1999258"/>
          <a:ext cx="889000" cy="6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72231</xdr:rowOff>
    </xdr:from>
    <xdr:to>
      <xdr:col>50</xdr:col>
      <xdr:colOff>165100</xdr:colOff>
      <xdr:row>77</xdr:row>
      <xdr:rowOff>2381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164958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151606</xdr:rowOff>
    </xdr:from>
    <xdr:to>
      <xdr:col>45</xdr:col>
      <xdr:colOff>177800</xdr:colOff>
      <xdr:row>74</xdr:row>
      <xdr:rowOff>112878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667456"/>
          <a:ext cx="889000" cy="1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52019</xdr:rowOff>
    </xdr:from>
    <xdr:to>
      <xdr:col>46</xdr:col>
      <xdr:colOff>38100</xdr:colOff>
      <xdr:row>77</xdr:row>
      <xdr:rowOff>153619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144746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112878</xdr:rowOff>
    </xdr:from>
    <xdr:to>
      <xdr:col>41</xdr:col>
      <xdr:colOff>50800</xdr:colOff>
      <xdr:row>74</xdr:row>
      <xdr:rowOff>142291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800178"/>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70211</xdr:rowOff>
    </xdr:from>
    <xdr:to>
      <xdr:col>41</xdr:col>
      <xdr:colOff>101600</xdr:colOff>
      <xdr:row>78</xdr:row>
      <xdr:rowOff>361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162938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38151</xdr:rowOff>
    </xdr:from>
    <xdr:to>
      <xdr:col>36</xdr:col>
      <xdr:colOff>165100</xdr:colOff>
      <xdr:row>77</xdr:row>
      <xdr:rowOff>139751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130878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120599</xdr:rowOff>
    </xdr:from>
    <xdr:to>
      <xdr:col>55</xdr:col>
      <xdr:colOff>50800</xdr:colOff>
      <xdr:row>72</xdr:row>
      <xdr:rowOff>50749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2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73626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2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118408</xdr:rowOff>
    </xdr:from>
    <xdr:to>
      <xdr:col>50</xdr:col>
      <xdr:colOff>165100</xdr:colOff>
      <xdr:row>70</xdr:row>
      <xdr:rowOff>48558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19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65085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17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100806</xdr:rowOff>
    </xdr:from>
    <xdr:to>
      <xdr:col>46</xdr:col>
      <xdr:colOff>38100</xdr:colOff>
      <xdr:row>74</xdr:row>
      <xdr:rowOff>30956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47483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62078</xdr:rowOff>
    </xdr:from>
    <xdr:to>
      <xdr:col>41</xdr:col>
      <xdr:colOff>101600</xdr:colOff>
      <xdr:row>74</xdr:row>
      <xdr:rowOff>163678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7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5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91491</xdr:rowOff>
    </xdr:from>
    <xdr:to>
      <xdr:col>36</xdr:col>
      <xdr:colOff>165100</xdr:colOff>
      <xdr:row>75</xdr:row>
      <xdr:rowOff>21641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38168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5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42230</xdr:rowOff>
    </xdr:from>
    <xdr:to>
      <xdr:col>54</xdr:col>
      <xdr:colOff>189865</xdr:colOff>
      <xdr:row>99</xdr:row>
      <xdr:rowOff>29801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44180"/>
          <a:ext cx="1270" cy="135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33628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29801</xdr:rowOff>
    </xdr:from>
    <xdr:to>
      <xdr:col>55</xdr:col>
      <xdr:colOff>88900</xdr:colOff>
      <xdr:row>99</xdr:row>
      <xdr:rowOff>29801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03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160357</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1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42230</xdr:rowOff>
    </xdr:from>
    <xdr:to>
      <xdr:col>55</xdr:col>
      <xdr:colOff>88900</xdr:colOff>
      <xdr:row>91</xdr:row>
      <xdr:rowOff>42230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4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155502</xdr:rowOff>
    </xdr:from>
    <xdr:to>
      <xdr:col>55</xdr:col>
      <xdr:colOff>0</xdr:colOff>
      <xdr:row>91</xdr:row>
      <xdr:rowOff>42230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586002"/>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13535</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7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35108</xdr:rowOff>
    </xdr:from>
    <xdr:to>
      <xdr:col>55</xdr:col>
      <xdr:colOff>50800</xdr:colOff>
      <xdr:row>96</xdr:row>
      <xdr:rowOff>136708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155502</xdr:rowOff>
    </xdr:from>
    <xdr:to>
      <xdr:col>50</xdr:col>
      <xdr:colOff>114300</xdr:colOff>
      <xdr:row>93</xdr:row>
      <xdr:rowOff>89551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586002"/>
          <a:ext cx="889000" cy="4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21177</xdr:rowOff>
    </xdr:from>
    <xdr:to>
      <xdr:col>50</xdr:col>
      <xdr:colOff>165100</xdr:colOff>
      <xdr:row>96</xdr:row>
      <xdr:rowOff>122777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8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113904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57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89551</xdr:rowOff>
    </xdr:from>
    <xdr:to>
      <xdr:col>45</xdr:col>
      <xdr:colOff>177800</xdr:colOff>
      <xdr:row>93</xdr:row>
      <xdr:rowOff>95652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034401"/>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151564</xdr:rowOff>
    </xdr:from>
    <xdr:to>
      <xdr:col>46</xdr:col>
      <xdr:colOff>38100</xdr:colOff>
      <xdr:row>97</xdr:row>
      <xdr:rowOff>81714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72841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85665</xdr:rowOff>
    </xdr:from>
    <xdr:to>
      <xdr:col>41</xdr:col>
      <xdr:colOff>50800</xdr:colOff>
      <xdr:row>93</xdr:row>
      <xdr:rowOff>95652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030515"/>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112618</xdr:rowOff>
    </xdr:from>
    <xdr:to>
      <xdr:col>41</xdr:col>
      <xdr:colOff>101600</xdr:colOff>
      <xdr:row>97</xdr:row>
      <xdr:rowOff>42768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33895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68441</xdr:rowOff>
    </xdr:from>
    <xdr:to>
      <xdr:col>36</xdr:col>
      <xdr:colOff>165100</xdr:colOff>
      <xdr:row>96</xdr:row>
      <xdr:rowOff>170041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162880</xdr:rowOff>
    </xdr:from>
    <xdr:to>
      <xdr:col>55</xdr:col>
      <xdr:colOff>50800</xdr:colOff>
      <xdr:row>91</xdr:row>
      <xdr:rowOff>93030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5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115907</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54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104702</xdr:rowOff>
    </xdr:from>
    <xdr:to>
      <xdr:col>50</xdr:col>
      <xdr:colOff>165100</xdr:colOff>
      <xdr:row>91</xdr:row>
      <xdr:rowOff>34852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5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51379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3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38751</xdr:rowOff>
    </xdr:from>
    <xdr:to>
      <xdr:col>46</xdr:col>
      <xdr:colOff>38100</xdr:colOff>
      <xdr:row>93</xdr:row>
      <xdr:rowOff>140351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59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156878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75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44852</xdr:rowOff>
    </xdr:from>
    <xdr:to>
      <xdr:col>41</xdr:col>
      <xdr:colOff>101600</xdr:colOff>
      <xdr:row>93</xdr:row>
      <xdr:rowOff>146452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9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162979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76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34865</xdr:rowOff>
    </xdr:from>
    <xdr:to>
      <xdr:col>36</xdr:col>
      <xdr:colOff>165100</xdr:colOff>
      <xdr:row>93</xdr:row>
      <xdr:rowOff>136465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9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152992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7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14016</xdr:rowOff>
    </xdr:from>
    <xdr:to>
      <xdr:col>85</xdr:col>
      <xdr:colOff>127000</xdr:colOff>
      <xdr:row>33</xdr:row>
      <xdr:rowOff>115514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671866"/>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14016</xdr:rowOff>
    </xdr:from>
    <xdr:to>
      <xdr:col>81</xdr:col>
      <xdr:colOff>50800</xdr:colOff>
      <xdr:row>33</xdr:row>
      <xdr:rowOff>58090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671866"/>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58090</xdr:rowOff>
    </xdr:from>
    <xdr:to>
      <xdr:col>76</xdr:col>
      <xdr:colOff>114300</xdr:colOff>
      <xdr:row>33</xdr:row>
      <xdr:rowOff>125847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715940"/>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125847</xdr:rowOff>
    </xdr:from>
    <xdr:to>
      <xdr:col>71</xdr:col>
      <xdr:colOff>177800</xdr:colOff>
      <xdr:row>34</xdr:row>
      <xdr:rowOff>16165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783697"/>
          <a:ext cx="8890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64714</xdr:rowOff>
    </xdr:from>
    <xdr:to>
      <xdr:col>85</xdr:col>
      <xdr:colOff>177800</xdr:colOff>
      <xdr:row>33</xdr:row>
      <xdr:rowOff>166314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87591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134666</xdr:rowOff>
    </xdr:from>
    <xdr:to>
      <xdr:col>81</xdr:col>
      <xdr:colOff>101600</xdr:colOff>
      <xdr:row>33</xdr:row>
      <xdr:rowOff>64816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81343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7290</xdr:rowOff>
    </xdr:from>
    <xdr:to>
      <xdr:col>76</xdr:col>
      <xdr:colOff>165100</xdr:colOff>
      <xdr:row>33</xdr:row>
      <xdr:rowOff>108890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125417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44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75047</xdr:rowOff>
    </xdr:from>
    <xdr:to>
      <xdr:col>72</xdr:col>
      <xdr:colOff>38100</xdr:colOff>
      <xdr:row>34</xdr:row>
      <xdr:rowOff>5197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21724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0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136815</xdr:rowOff>
    </xdr:from>
    <xdr:to>
      <xdr:col>67</xdr:col>
      <xdr:colOff>101600</xdr:colOff>
      <xdr:row>34</xdr:row>
      <xdr:rowOff>66965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83492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54073</xdr:rowOff>
    </xdr:from>
    <xdr:to>
      <xdr:col>85</xdr:col>
      <xdr:colOff>127000</xdr:colOff>
      <xdr:row>57</xdr:row>
      <xdr:rowOff>80612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26723"/>
          <a:ext cx="8382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31812</xdr:rowOff>
    </xdr:from>
    <xdr:to>
      <xdr:col>81</xdr:col>
      <xdr:colOff>50800</xdr:colOff>
      <xdr:row>57</xdr:row>
      <xdr:rowOff>80612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04462"/>
          <a:ext cx="8890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31812</xdr:rowOff>
    </xdr:from>
    <xdr:to>
      <xdr:col>76</xdr:col>
      <xdr:colOff>114300</xdr:colOff>
      <xdr:row>58</xdr:row>
      <xdr:rowOff>16518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04462"/>
          <a:ext cx="889000" cy="1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90061</xdr:rowOff>
    </xdr:from>
    <xdr:to>
      <xdr:col>71</xdr:col>
      <xdr:colOff>177800</xdr:colOff>
      <xdr:row>58</xdr:row>
      <xdr:rowOff>16518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62711"/>
          <a:ext cx="889000" cy="9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3273</xdr:rowOff>
    </xdr:from>
    <xdr:to>
      <xdr:col>85</xdr:col>
      <xdr:colOff>177800</xdr:colOff>
      <xdr:row>57</xdr:row>
      <xdr:rowOff>104873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26150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29812</xdr:rowOff>
    </xdr:from>
    <xdr:to>
      <xdr:col>81</xdr:col>
      <xdr:colOff>101600</xdr:colOff>
      <xdr:row>57</xdr:row>
      <xdr:rowOff>131412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147939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5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152462</xdr:rowOff>
    </xdr:from>
    <xdr:to>
      <xdr:col>76</xdr:col>
      <xdr:colOff>165100</xdr:colOff>
      <xdr:row>57</xdr:row>
      <xdr:rowOff>82612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99139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137168</xdr:rowOff>
    </xdr:from>
    <xdr:to>
      <xdr:col>72</xdr:col>
      <xdr:colOff>38100</xdr:colOff>
      <xdr:row>58</xdr:row>
      <xdr:rowOff>67318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83845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39261</xdr:rowOff>
    </xdr:from>
    <xdr:to>
      <xdr:col>67</xdr:col>
      <xdr:colOff>101600</xdr:colOff>
      <xdr:row>57</xdr:row>
      <xdr:rowOff>140861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157388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115044</xdr:rowOff>
    </xdr:from>
    <xdr:to>
      <xdr:col>85</xdr:col>
      <xdr:colOff>127000</xdr:colOff>
      <xdr:row>79</xdr:row>
      <xdr:rowOff>55412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316694"/>
          <a:ext cx="838200" cy="2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164356</xdr:rowOff>
    </xdr:from>
    <xdr:to>
      <xdr:col>81</xdr:col>
      <xdr:colOff>50800</xdr:colOff>
      <xdr:row>77</xdr:row>
      <xdr:rowOff>115044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337306"/>
          <a:ext cx="889000" cy="9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164356</xdr:rowOff>
    </xdr:from>
    <xdr:to>
      <xdr:col>76</xdr:col>
      <xdr:colOff>114300</xdr:colOff>
      <xdr:row>75</xdr:row>
      <xdr:rowOff>99891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337306"/>
          <a:ext cx="8890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99891</xdr:rowOff>
    </xdr:from>
    <xdr:to>
      <xdr:col>71</xdr:col>
      <xdr:colOff>177800</xdr:colOff>
      <xdr:row>78</xdr:row>
      <xdr:rowOff>148681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2958641"/>
          <a:ext cx="889000" cy="5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4612</xdr:rowOff>
    </xdr:from>
    <xdr:to>
      <xdr:col>85</xdr:col>
      <xdr:colOff>177800</xdr:colOff>
      <xdr:row>79</xdr:row>
      <xdr:rowOff>106212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90989</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64244</xdr:rowOff>
    </xdr:from>
    <xdr:to>
      <xdr:col>81</xdr:col>
      <xdr:colOff>101600</xdr:colOff>
      <xdr:row>77</xdr:row>
      <xdr:rowOff>165844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2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30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113556</xdr:rowOff>
    </xdr:from>
    <xdr:to>
      <xdr:col>76</xdr:col>
      <xdr:colOff>165100</xdr:colOff>
      <xdr:row>72</xdr:row>
      <xdr:rowOff>43706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2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60233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20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49091</xdr:rowOff>
    </xdr:from>
    <xdr:to>
      <xdr:col>72</xdr:col>
      <xdr:colOff>38100</xdr:colOff>
      <xdr:row>75</xdr:row>
      <xdr:rowOff>150692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2907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167218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2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97881</xdr:rowOff>
    </xdr:from>
    <xdr:to>
      <xdr:col>67</xdr:col>
      <xdr:colOff>101600</xdr:colOff>
      <xdr:row>79</xdr:row>
      <xdr:rowOff>28031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19158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44692</xdr:rowOff>
    </xdr:from>
    <xdr:to>
      <xdr:col>85</xdr:col>
      <xdr:colOff>127000</xdr:colOff>
      <xdr:row>90</xdr:row>
      <xdr:rowOff>86779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5475192"/>
          <a:ext cx="8382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44692</xdr:rowOff>
    </xdr:from>
    <xdr:to>
      <xdr:col>81</xdr:col>
      <xdr:colOff>50800</xdr:colOff>
      <xdr:row>90</xdr:row>
      <xdr:rowOff>74955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5475192"/>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74955</xdr:rowOff>
    </xdr:from>
    <xdr:to>
      <xdr:col>76</xdr:col>
      <xdr:colOff>114300</xdr:colOff>
      <xdr:row>90</xdr:row>
      <xdr:rowOff>87745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505455"/>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73837</xdr:rowOff>
    </xdr:from>
    <xdr:to>
      <xdr:col>71</xdr:col>
      <xdr:colOff>177800</xdr:colOff>
      <xdr:row>90</xdr:row>
      <xdr:rowOff>87745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504337"/>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35979</xdr:rowOff>
    </xdr:from>
    <xdr:to>
      <xdr:col>85</xdr:col>
      <xdr:colOff>177800</xdr:colOff>
      <xdr:row>90</xdr:row>
      <xdr:rowOff>137579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4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122356</xdr:rowOff>
    </xdr:from>
    <xdr:ext cx="599010"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38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165342</xdr:rowOff>
    </xdr:from>
    <xdr:to>
      <xdr:col>81</xdr:col>
      <xdr:colOff>101600</xdr:colOff>
      <xdr:row>90</xdr:row>
      <xdr:rowOff>95492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4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112019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181795" y="151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24155</xdr:rowOff>
    </xdr:from>
    <xdr:to>
      <xdr:col>76</xdr:col>
      <xdr:colOff>165100</xdr:colOff>
      <xdr:row>90</xdr:row>
      <xdr:rowOff>125755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142282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292795" y="1522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36945</xdr:rowOff>
    </xdr:from>
    <xdr:to>
      <xdr:col>72</xdr:col>
      <xdr:colOff>38100</xdr:colOff>
      <xdr:row>90</xdr:row>
      <xdr:rowOff>138545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4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155072</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03795" y="1524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23037</xdr:rowOff>
    </xdr:from>
    <xdr:to>
      <xdr:col>67</xdr:col>
      <xdr:colOff>101600</xdr:colOff>
      <xdr:row>90</xdr:row>
      <xdr:rowOff>124637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4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141164</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14795" y="1522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総務費について、令和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年度は市営ケーブルテレビの民間移行に係る負担金が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9,470</a:t>
          </a:r>
          <a:r>
            <a:rPr kumimoji="1" lang="ja-JP" altLang="en-US" sz="1200">
              <a:latin typeface="ＭＳ Ｐゴシック" panose="020B0600070205080204" pitchFamily="50" charset="-128"/>
              <a:ea typeface="ＭＳ Ｐゴシック" panose="020B0600070205080204" pitchFamily="50" charset="-128"/>
            </a:rPr>
            <a:t>万円皆増したほか、私立大学設置応援基金などの新設をはじめ各種積立金が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5,657</a:t>
          </a:r>
          <a:r>
            <a:rPr kumimoji="1" lang="ja-JP" altLang="en-US" sz="1200">
              <a:latin typeface="ＭＳ Ｐゴシック" panose="020B0600070205080204" pitchFamily="50" charset="-128"/>
              <a:ea typeface="ＭＳ Ｐゴシック" panose="020B0600070205080204" pitchFamily="50" charset="-128"/>
            </a:rPr>
            <a:t>万円、ふるさと納税返礼事業関連経費</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5,195</a:t>
          </a:r>
          <a:r>
            <a:rPr kumimoji="1" lang="ja-JP" altLang="en-US" sz="1200">
              <a:latin typeface="ＭＳ Ｐゴシック" panose="020B0600070205080204" pitchFamily="50" charset="-128"/>
              <a:ea typeface="ＭＳ Ｐゴシック" panose="020B0600070205080204" pitchFamily="50" charset="-128"/>
            </a:rPr>
            <a:t>万円の増加が要因としてあげられる。一方で、前年度実施した特別定額給付金給付事業が</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5,750</a:t>
          </a:r>
          <a:r>
            <a:rPr kumimoji="1" lang="ja-JP" altLang="en-US" sz="1200">
              <a:latin typeface="ＭＳ Ｐゴシック" panose="020B0600070205080204" pitchFamily="50" charset="-128"/>
              <a:ea typeface="ＭＳ Ｐゴシック" panose="020B0600070205080204" pitchFamily="50" charset="-128"/>
            </a:rPr>
            <a:t>万円の皆減であることに加え、庁舎非常用電源設備整備事業が完了したことにより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844</a:t>
          </a:r>
          <a:r>
            <a:rPr kumimoji="1" lang="ja-JP" altLang="en-US" sz="1200">
              <a:latin typeface="ＭＳ Ｐゴシック" panose="020B0600070205080204" pitchFamily="50" charset="-128"/>
              <a:ea typeface="ＭＳ Ｐゴシック" panose="020B0600070205080204" pitchFamily="50" charset="-128"/>
            </a:rPr>
            <a:t>万円の皆減もあり、結果として住民一人当たり</a:t>
          </a:r>
          <a:r>
            <a:rPr kumimoji="1" lang="en-US" altLang="ja-JP" sz="1200">
              <a:latin typeface="ＭＳ Ｐゴシック" panose="020B0600070205080204" pitchFamily="50" charset="-128"/>
              <a:ea typeface="ＭＳ Ｐゴシック" panose="020B0600070205080204" pitchFamily="50" charset="-128"/>
            </a:rPr>
            <a:t>223,124</a:t>
          </a:r>
          <a:r>
            <a:rPr kumimoji="1" lang="ja-JP" altLang="en-US" sz="1200">
              <a:latin typeface="ＭＳ Ｐゴシック" panose="020B0600070205080204" pitchFamily="50" charset="-128"/>
              <a:ea typeface="ＭＳ Ｐゴシック" panose="020B0600070205080204" pitchFamily="50" charset="-128"/>
            </a:rPr>
            <a:t>円と前年比</a:t>
          </a:r>
          <a:r>
            <a:rPr kumimoji="1" lang="en-US" altLang="ja-JP" sz="1200">
              <a:latin typeface="ＭＳ Ｐゴシック" panose="020B0600070205080204" pitchFamily="50" charset="-128"/>
              <a:ea typeface="ＭＳ Ｐゴシック" panose="020B0600070205080204" pitchFamily="50" charset="-128"/>
            </a:rPr>
            <a:t>59,198</a:t>
          </a:r>
          <a:r>
            <a:rPr kumimoji="1" lang="ja-JP" altLang="en-US" sz="1200">
              <a:latin typeface="ＭＳ Ｐゴシック" panose="020B0600070205080204" pitchFamily="50" charset="-128"/>
              <a:ea typeface="ＭＳ Ｐゴシック" panose="020B0600070205080204" pitchFamily="50" charset="-128"/>
            </a:rPr>
            <a:t>円減となった。民生費については、前年度実施した多機能型障がい者支援施設整備が皆減となった一方で、子育て世帯臨時特別給付金</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380</a:t>
          </a:r>
          <a:r>
            <a:rPr kumimoji="1" lang="ja-JP" altLang="en-US" sz="1200">
              <a:latin typeface="ＭＳ Ｐゴシック" panose="020B0600070205080204" pitchFamily="50" charset="-128"/>
              <a:ea typeface="ＭＳ Ｐゴシック" panose="020B0600070205080204" pitchFamily="50" charset="-128"/>
            </a:rPr>
            <a:t>万円の皆増、住民税非課税世帯等臨時特別給付金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7,170</a:t>
          </a:r>
          <a:r>
            <a:rPr kumimoji="1" lang="ja-JP" altLang="en-US" sz="1200">
              <a:latin typeface="ＭＳ Ｐゴシック" panose="020B0600070205080204" pitchFamily="50" charset="-128"/>
              <a:ea typeface="ＭＳ Ｐゴシック" panose="020B0600070205080204" pitchFamily="50" charset="-128"/>
            </a:rPr>
            <a:t>万円の皆増により、前年比</a:t>
          </a:r>
          <a:r>
            <a:rPr kumimoji="1" lang="en-US" altLang="ja-JP" sz="1200">
              <a:latin typeface="ＭＳ Ｐゴシック" panose="020B0600070205080204" pitchFamily="50" charset="-128"/>
              <a:ea typeface="ＭＳ Ｐゴシック" panose="020B0600070205080204" pitchFamily="50" charset="-128"/>
            </a:rPr>
            <a:t>13,407</a:t>
          </a:r>
          <a:r>
            <a:rPr kumimoji="1" lang="ja-JP" altLang="en-US" sz="1200">
              <a:latin typeface="ＭＳ Ｐゴシック" panose="020B0600070205080204" pitchFamily="50" charset="-128"/>
              <a:ea typeface="ＭＳ Ｐゴシック" panose="020B0600070205080204" pitchFamily="50" charset="-128"/>
            </a:rPr>
            <a:t>円の増となった。商工費では、前年度に経済活性化対策として実施した飛騨市がんばれプレミアム事業の負担金が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387</a:t>
          </a:r>
          <a:r>
            <a:rPr kumimoji="1" lang="ja-JP" altLang="en-US" sz="1200">
              <a:latin typeface="ＭＳ Ｐゴシック" panose="020B0600070205080204" pitchFamily="50" charset="-128"/>
              <a:ea typeface="ＭＳ Ｐゴシック" panose="020B0600070205080204" pitchFamily="50" charset="-128"/>
            </a:rPr>
            <a:t>万円皆減となったことに加え、市内商工業者に対する各種補助金等決算がそれぞれ減少したことに伴い、前年比</a:t>
          </a:r>
          <a:r>
            <a:rPr kumimoji="1" lang="en-US" altLang="ja-JP" sz="1200">
              <a:latin typeface="ＭＳ Ｐゴシック" panose="020B0600070205080204" pitchFamily="50" charset="-128"/>
              <a:ea typeface="ＭＳ Ｐゴシック" panose="020B0600070205080204" pitchFamily="50" charset="-128"/>
            </a:rPr>
            <a:t>18,115</a:t>
          </a:r>
          <a:r>
            <a:rPr kumimoji="1" lang="ja-JP" altLang="en-US" sz="1200">
              <a:latin typeface="ＭＳ Ｐゴシック" panose="020B0600070205080204" pitchFamily="50" charset="-128"/>
              <a:ea typeface="ＭＳ Ｐゴシック" panose="020B0600070205080204" pitchFamily="50" charset="-128"/>
            </a:rPr>
            <a:t>千円の減となった。衛生費については新型コロナウイルス感染症ワクチン接種開始に伴い、予防接種委託費が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3,509</a:t>
          </a:r>
          <a:r>
            <a:rPr kumimoji="1" lang="ja-JP" altLang="en-US" sz="1200">
              <a:latin typeface="ＭＳ Ｐゴシック" panose="020B0600070205080204" pitchFamily="50" charset="-128"/>
              <a:ea typeface="ＭＳ Ｐゴシック" panose="020B0600070205080204" pitchFamily="50" charset="-128"/>
            </a:rPr>
            <a:t>万円皆増したほか、</a:t>
          </a:r>
          <a:r>
            <a:rPr kumimoji="1" lang="en-US" altLang="ja-JP" sz="1200">
              <a:latin typeface="ＭＳ Ｐゴシック" panose="020B0600070205080204" pitchFamily="50" charset="-128"/>
              <a:ea typeface="ＭＳ Ｐゴシック" panose="020B0600070205080204" pitchFamily="50" charset="-128"/>
            </a:rPr>
            <a:t>PCR</a:t>
          </a:r>
          <a:r>
            <a:rPr kumimoji="1" lang="ja-JP" altLang="en-US" sz="1200">
              <a:latin typeface="ＭＳ Ｐゴシック" panose="020B0600070205080204" pitchFamily="50" charset="-128"/>
              <a:ea typeface="ＭＳ Ｐゴシック" panose="020B0600070205080204" pitchFamily="50" charset="-128"/>
            </a:rPr>
            <a:t>検査に係る費用の助成金が</a:t>
          </a:r>
          <a:r>
            <a:rPr kumimoji="1" lang="en-US" altLang="ja-JP" sz="1200">
              <a:latin typeface="ＭＳ Ｐゴシック" panose="020B0600070205080204" pitchFamily="50" charset="-128"/>
              <a:ea typeface="ＭＳ Ｐゴシック" panose="020B0600070205080204" pitchFamily="50" charset="-128"/>
            </a:rPr>
            <a:t>3,298</a:t>
          </a:r>
          <a:r>
            <a:rPr kumimoji="1" lang="ja-JP" altLang="en-US" sz="1200">
              <a:latin typeface="ＭＳ Ｐゴシック" panose="020B0600070205080204" pitchFamily="50" charset="-128"/>
              <a:ea typeface="ＭＳ Ｐゴシック" panose="020B0600070205080204" pitchFamily="50" charset="-128"/>
            </a:rPr>
            <a:t>万円、総合保健福祉センター空調設備更新工事が</a:t>
          </a:r>
          <a:r>
            <a:rPr kumimoji="1" lang="en-US" altLang="ja-JP" sz="1200">
              <a:latin typeface="ＭＳ Ｐゴシック" panose="020B0600070205080204" pitchFamily="50" charset="-128"/>
              <a:ea typeface="ＭＳ Ｐゴシック" panose="020B0600070205080204" pitchFamily="50" charset="-128"/>
            </a:rPr>
            <a:t>2,155</a:t>
          </a:r>
          <a:r>
            <a:rPr kumimoji="1" lang="ja-JP" altLang="en-US" sz="1200">
              <a:latin typeface="ＭＳ Ｐゴシック" panose="020B0600070205080204" pitchFamily="50" charset="-128"/>
              <a:ea typeface="ＭＳ Ｐゴシック" panose="020B0600070205080204" pitchFamily="50" charset="-128"/>
            </a:rPr>
            <a:t>万円増加したことなどから、前年比</a:t>
          </a:r>
          <a:r>
            <a:rPr kumimoji="1" lang="en-US" altLang="ja-JP" sz="1200">
              <a:latin typeface="ＭＳ Ｐゴシック" panose="020B0600070205080204" pitchFamily="50" charset="-128"/>
              <a:ea typeface="ＭＳ Ｐゴシック" panose="020B0600070205080204" pitchFamily="50" charset="-128"/>
            </a:rPr>
            <a:t>11,653</a:t>
          </a:r>
          <a:r>
            <a:rPr kumimoji="1" lang="ja-JP" altLang="en-US" sz="1200">
              <a:latin typeface="ＭＳ Ｐゴシック" panose="020B0600070205080204" pitchFamily="50" charset="-128"/>
              <a:ea typeface="ＭＳ Ｐゴシック" panose="020B0600070205080204" pitchFamily="50" charset="-128"/>
            </a:rPr>
            <a:t>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当市は市町村合併により広大な面積を有し、広範囲を網羅した行政運営のため本庁舎のほか</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つの振興事務所を構えて行政サービスを提供している。特に総務費は市営バス運行経費や防災諸費、地域振興経費などの市民サービスに直結する経費が計上されていることから住民一人当たりのコストは高止まりする傾向となる。今後も市民サービス水準を維持しつつ行政運営の効率化を図り健全な財政運営に努める。</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年度は記録的大雪に伴う除雪経費が不足しその財源として財政調整基金を活用したため、財政調整基金残高が</a:t>
          </a:r>
          <a:r>
            <a:rPr kumimoji="1" lang="en-US" altLang="ja-JP" sz="1200">
              <a:latin typeface="ＭＳ ゴシック" pitchFamily="49" charset="-128"/>
              <a:ea typeface="ＭＳ ゴシック" pitchFamily="49" charset="-128"/>
            </a:rPr>
            <a:t>2.96</a:t>
          </a:r>
          <a:r>
            <a:rPr kumimoji="1" lang="ja-JP" altLang="en-US" sz="1200">
              <a:latin typeface="ＭＳ ゴシック" pitchFamily="49" charset="-128"/>
              <a:ea typeface="ＭＳ ゴシック" pitchFamily="49" charset="-128"/>
            </a:rPr>
            <a:t>ポイント、実質単年度収支数値は</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ポイント悪化する結果となった。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当市では財政調整基金の適正規模を</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億円としている。財政調整基金の元となる決算剰余金は年ごとの見積もりとの差により増減するが、突発的な事態が生じない限り、次年度において財政調整基金への積戻しを図り、今後も適正規模を維持すべく経費削減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一般会計からの基準内外の繰出を行っているため、全ての会計において黒字であり、実質赤字比率はない。</a:t>
          </a:r>
        </a:p>
        <a:p>
          <a:r>
            <a:rPr kumimoji="1" lang="ja-JP" altLang="en-US" sz="12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p>
        <a:p>
          <a:r>
            <a:rPr kumimoji="1" lang="ja-JP" altLang="en-US" sz="1200">
              <a:latin typeface="ＭＳ ゴシック" pitchFamily="49" charset="-128"/>
              <a:ea typeface="ＭＳ ゴシック" pitchFamily="49" charset="-128"/>
            </a:rPr>
            <a:t>　今後、全会計とも事業収益や利用料収益の確保の他、経常経費の圧縮に努め、上下水道会計においては、水道施設の長寿命化を進めることにより将来の大規模修繕費の抑制を図り、持続可能な運営を目指す。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hdsv030\&#20844;&#25991;&#26360;&#39131;&#39464;&#8544;\01.&#32207;&#21209;&#37096;\03.&#36001;&#25919;&#35506;\01.&#36001;&#25919;&#20418;\11.&#35576;&#35519;&#26619;&#12395;&#38306;&#12377;&#12427;&#12371;&#12392;\R5&#24180;&#24230;\R050405%20&#12304;&#35519;&#26619;&#12305;&#22320;&#26041;&#20844;&#20250;&#35336;&#12395;&#38306;&#12377;&#12427;&#35576;&#35519;&#26619;&#12395;&#12388;&#12356;&#12390;\&#28168;&#12288;051020&#12288;R3&#24180;&#24230;&#36001;&#25919;&#29366;&#27841;&#36039;&#26009;&#38598;&#20316;&#25104;&#20381;&#38972;&#12288;&#65288;&#20998;&#26512;&#27396;&#35352;&#20837;&#9313;&#65289;\&#12304;&#36001;&#25919;&#29366;&#27841;&#36039;&#26009;&#38598;&#12305;_212172_&#39131;&#39464;&#24066;_2021(2&#22238;&#30446;).xlsx" TargetMode="External"/><Relationship Id="rId1" Type="http://schemas.openxmlformats.org/officeDocument/2006/relationships/externalLinkPath" Target="/01.&#32207;&#21209;&#37096;/03.&#36001;&#25919;&#35506;/01.&#36001;&#25919;&#20418;/11.&#35576;&#35519;&#26619;&#12395;&#38306;&#12377;&#12427;&#12371;&#12392;/R5&#24180;&#24230;/R050405%20&#12304;&#35519;&#26619;&#12305;&#22320;&#26041;&#20844;&#20250;&#35336;&#12395;&#38306;&#12377;&#12427;&#35576;&#35519;&#26619;&#12395;&#12388;&#12356;&#12390;/&#28168;&#12288;051020&#12288;R3&#24180;&#24230;&#36001;&#25919;&#29366;&#27841;&#36039;&#26009;&#38598;&#20316;&#25104;&#20381;&#38972;&#12288;&#65288;&#20998;&#26512;&#27396;&#35352;&#20837;&#9313;&#65289;/&#12304;&#36001;&#25919;&#29366;&#27841;&#36039;&#26009;&#38598;&#12305;_212172_&#39131;&#3946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v>
          </cell>
          <cell r="BX53">
            <v>62.4</v>
          </cell>
          <cell r="CF53">
            <v>63.6</v>
          </cell>
          <cell r="CN53">
            <v>65.3</v>
          </cell>
          <cell r="CV53">
            <v>66.7</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row>
        <row r="75">
          <cell r="BP75">
            <v>13.6</v>
          </cell>
          <cell r="BX75">
            <v>13.8</v>
          </cell>
          <cell r="CF75">
            <v>13.9</v>
          </cell>
          <cell r="CN75">
            <v>13.8</v>
          </cell>
          <cell r="CV75">
            <v>13.7</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75" thickBot="1" x14ac:dyDescent="0.2">
      <c r="B2" s="173" t="s">
        <v>81</v>
      </c>
      <c r="C2" s="173"/>
      <c r="D2" s="174"/>
    </row>
    <row r="3" spans="1:119" ht="18.75" customHeight="1" thickBot="1" x14ac:dyDescent="0.2">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15">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23663314</v>
      </c>
      <c r="BO4" s="356"/>
      <c r="BP4" s="356"/>
      <c r="BQ4" s="356"/>
      <c r="BR4" s="356"/>
      <c r="BS4" s="356"/>
      <c r="BT4" s="356"/>
      <c r="BU4" s="357"/>
      <c r="BV4" s="355">
        <v>25150833</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13.8</v>
      </c>
      <c r="CU4" s="362"/>
      <c r="CV4" s="362"/>
      <c r="CW4" s="362"/>
      <c r="CX4" s="362"/>
      <c r="CY4" s="362"/>
      <c r="CZ4" s="362"/>
      <c r="DA4" s="363"/>
      <c r="DB4" s="361">
        <v>12.2</v>
      </c>
      <c r="DC4" s="362"/>
      <c r="DD4" s="362"/>
      <c r="DE4" s="362"/>
      <c r="DF4" s="362"/>
      <c r="DG4" s="362"/>
      <c r="DH4" s="362"/>
      <c r="DI4" s="363"/>
    </row>
    <row r="5" spans="1:119" ht="18.75" customHeight="1" x14ac:dyDescent="0.15">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21733763</v>
      </c>
      <c r="BO5" s="393"/>
      <c r="BP5" s="393"/>
      <c r="BQ5" s="393"/>
      <c r="BR5" s="393"/>
      <c r="BS5" s="393"/>
      <c r="BT5" s="393"/>
      <c r="BU5" s="394"/>
      <c r="BV5" s="392">
        <v>23740916</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90.5</v>
      </c>
      <c r="CU5" s="390"/>
      <c r="CV5" s="390"/>
      <c r="CW5" s="390"/>
      <c r="CX5" s="390"/>
      <c r="CY5" s="390"/>
      <c r="CZ5" s="390"/>
      <c r="DA5" s="391"/>
      <c r="DB5" s="389">
        <v>94</v>
      </c>
      <c r="DC5" s="390"/>
      <c r="DD5" s="390"/>
      <c r="DE5" s="390"/>
      <c r="DF5" s="390"/>
      <c r="DG5" s="390"/>
      <c r="DH5" s="390"/>
      <c r="DI5" s="391"/>
    </row>
    <row r="6" spans="1:119" ht="18.75" customHeight="1" x14ac:dyDescent="0.15">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102</v>
      </c>
      <c r="AV6" s="425"/>
      <c r="AW6" s="425"/>
      <c r="AX6" s="425"/>
      <c r="AY6" s="426" t="s">
        <v>103</v>
      </c>
      <c r="AZ6" s="427"/>
      <c r="BA6" s="427"/>
      <c r="BB6" s="427"/>
      <c r="BC6" s="427"/>
      <c r="BD6" s="427"/>
      <c r="BE6" s="427"/>
      <c r="BF6" s="427"/>
      <c r="BG6" s="427"/>
      <c r="BH6" s="427"/>
      <c r="BI6" s="427"/>
      <c r="BJ6" s="427"/>
      <c r="BK6" s="427"/>
      <c r="BL6" s="427"/>
      <c r="BM6" s="428"/>
      <c r="BN6" s="392">
        <v>1929551</v>
      </c>
      <c r="BO6" s="393"/>
      <c r="BP6" s="393"/>
      <c r="BQ6" s="393"/>
      <c r="BR6" s="393"/>
      <c r="BS6" s="393"/>
      <c r="BT6" s="393"/>
      <c r="BU6" s="394"/>
      <c r="BV6" s="392">
        <v>1409917</v>
      </c>
      <c r="BW6" s="393"/>
      <c r="BX6" s="393"/>
      <c r="BY6" s="393"/>
      <c r="BZ6" s="393"/>
      <c r="CA6" s="393"/>
      <c r="CB6" s="393"/>
      <c r="CC6" s="394"/>
      <c r="CD6" s="395" t="s">
        <v>104</v>
      </c>
      <c r="CE6" s="396"/>
      <c r="CF6" s="396"/>
      <c r="CG6" s="396"/>
      <c r="CH6" s="396"/>
      <c r="CI6" s="396"/>
      <c r="CJ6" s="396"/>
      <c r="CK6" s="396"/>
      <c r="CL6" s="396"/>
      <c r="CM6" s="396"/>
      <c r="CN6" s="396"/>
      <c r="CO6" s="396"/>
      <c r="CP6" s="396"/>
      <c r="CQ6" s="396"/>
      <c r="CR6" s="396"/>
      <c r="CS6" s="397"/>
      <c r="CT6" s="429">
        <v>93.8</v>
      </c>
      <c r="CU6" s="430"/>
      <c r="CV6" s="430"/>
      <c r="CW6" s="430"/>
      <c r="CX6" s="430"/>
      <c r="CY6" s="430"/>
      <c r="CZ6" s="430"/>
      <c r="DA6" s="431"/>
      <c r="DB6" s="429">
        <v>96.9</v>
      </c>
      <c r="DC6" s="430"/>
      <c r="DD6" s="430"/>
      <c r="DE6" s="430"/>
      <c r="DF6" s="430"/>
      <c r="DG6" s="430"/>
      <c r="DH6" s="430"/>
      <c r="DI6" s="431"/>
    </row>
    <row r="7" spans="1:119" ht="18.75" customHeight="1" x14ac:dyDescent="0.15">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105</v>
      </c>
      <c r="AN7" s="422"/>
      <c r="AO7" s="422"/>
      <c r="AP7" s="422"/>
      <c r="AQ7" s="422"/>
      <c r="AR7" s="422"/>
      <c r="AS7" s="422"/>
      <c r="AT7" s="423"/>
      <c r="AU7" s="424" t="s">
        <v>102</v>
      </c>
      <c r="AV7" s="425"/>
      <c r="AW7" s="425"/>
      <c r="AX7" s="425"/>
      <c r="AY7" s="426" t="s">
        <v>106</v>
      </c>
      <c r="AZ7" s="427"/>
      <c r="BA7" s="427"/>
      <c r="BB7" s="427"/>
      <c r="BC7" s="427"/>
      <c r="BD7" s="427"/>
      <c r="BE7" s="427"/>
      <c r="BF7" s="427"/>
      <c r="BG7" s="427"/>
      <c r="BH7" s="427"/>
      <c r="BI7" s="427"/>
      <c r="BJ7" s="427"/>
      <c r="BK7" s="427"/>
      <c r="BL7" s="427"/>
      <c r="BM7" s="428"/>
      <c r="BN7" s="392">
        <v>384388</v>
      </c>
      <c r="BO7" s="393"/>
      <c r="BP7" s="393"/>
      <c r="BQ7" s="393"/>
      <c r="BR7" s="393"/>
      <c r="BS7" s="393"/>
      <c r="BT7" s="393"/>
      <c r="BU7" s="394"/>
      <c r="BV7" s="392">
        <v>68437</v>
      </c>
      <c r="BW7" s="393"/>
      <c r="BX7" s="393"/>
      <c r="BY7" s="393"/>
      <c r="BZ7" s="393"/>
      <c r="CA7" s="393"/>
      <c r="CB7" s="393"/>
      <c r="CC7" s="394"/>
      <c r="CD7" s="395" t="s">
        <v>107</v>
      </c>
      <c r="CE7" s="396"/>
      <c r="CF7" s="396"/>
      <c r="CG7" s="396"/>
      <c r="CH7" s="396"/>
      <c r="CI7" s="396"/>
      <c r="CJ7" s="396"/>
      <c r="CK7" s="396"/>
      <c r="CL7" s="396"/>
      <c r="CM7" s="396"/>
      <c r="CN7" s="396"/>
      <c r="CO7" s="396"/>
      <c r="CP7" s="396"/>
      <c r="CQ7" s="396"/>
      <c r="CR7" s="396"/>
      <c r="CS7" s="397"/>
      <c r="CT7" s="392">
        <v>11236129</v>
      </c>
      <c r="CU7" s="393"/>
      <c r="CV7" s="393"/>
      <c r="CW7" s="393"/>
      <c r="CX7" s="393"/>
      <c r="CY7" s="393"/>
      <c r="CZ7" s="393"/>
      <c r="DA7" s="394"/>
      <c r="DB7" s="392">
        <v>10970871</v>
      </c>
      <c r="DC7" s="393"/>
      <c r="DD7" s="393"/>
      <c r="DE7" s="393"/>
      <c r="DF7" s="393"/>
      <c r="DG7" s="393"/>
      <c r="DH7" s="393"/>
      <c r="DI7" s="394"/>
    </row>
    <row r="8" spans="1:119" ht="18.75" customHeight="1" thickBot="1" x14ac:dyDescent="0.2">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108</v>
      </c>
      <c r="AN8" s="422"/>
      <c r="AO8" s="422"/>
      <c r="AP8" s="422"/>
      <c r="AQ8" s="422"/>
      <c r="AR8" s="422"/>
      <c r="AS8" s="422"/>
      <c r="AT8" s="423"/>
      <c r="AU8" s="424" t="s">
        <v>102</v>
      </c>
      <c r="AV8" s="425"/>
      <c r="AW8" s="425"/>
      <c r="AX8" s="425"/>
      <c r="AY8" s="426" t="s">
        <v>109</v>
      </c>
      <c r="AZ8" s="427"/>
      <c r="BA8" s="427"/>
      <c r="BB8" s="427"/>
      <c r="BC8" s="427"/>
      <c r="BD8" s="427"/>
      <c r="BE8" s="427"/>
      <c r="BF8" s="427"/>
      <c r="BG8" s="427"/>
      <c r="BH8" s="427"/>
      <c r="BI8" s="427"/>
      <c r="BJ8" s="427"/>
      <c r="BK8" s="427"/>
      <c r="BL8" s="427"/>
      <c r="BM8" s="428"/>
      <c r="BN8" s="392">
        <v>1545163</v>
      </c>
      <c r="BO8" s="393"/>
      <c r="BP8" s="393"/>
      <c r="BQ8" s="393"/>
      <c r="BR8" s="393"/>
      <c r="BS8" s="393"/>
      <c r="BT8" s="393"/>
      <c r="BU8" s="394"/>
      <c r="BV8" s="392">
        <v>1341480</v>
      </c>
      <c r="BW8" s="393"/>
      <c r="BX8" s="393"/>
      <c r="BY8" s="393"/>
      <c r="BZ8" s="393"/>
      <c r="CA8" s="393"/>
      <c r="CB8" s="393"/>
      <c r="CC8" s="394"/>
      <c r="CD8" s="395" t="s">
        <v>110</v>
      </c>
      <c r="CE8" s="396"/>
      <c r="CF8" s="396"/>
      <c r="CG8" s="396"/>
      <c r="CH8" s="396"/>
      <c r="CI8" s="396"/>
      <c r="CJ8" s="396"/>
      <c r="CK8" s="396"/>
      <c r="CL8" s="396"/>
      <c r="CM8" s="396"/>
      <c r="CN8" s="396"/>
      <c r="CO8" s="396"/>
      <c r="CP8" s="396"/>
      <c r="CQ8" s="396"/>
      <c r="CR8" s="396"/>
      <c r="CS8" s="397"/>
      <c r="CT8" s="432">
        <v>0.32</v>
      </c>
      <c r="CU8" s="433"/>
      <c r="CV8" s="433"/>
      <c r="CW8" s="433"/>
      <c r="CX8" s="433"/>
      <c r="CY8" s="433"/>
      <c r="CZ8" s="433"/>
      <c r="DA8" s="434"/>
      <c r="DB8" s="432">
        <v>0.32</v>
      </c>
      <c r="DC8" s="433"/>
      <c r="DD8" s="433"/>
      <c r="DE8" s="433"/>
      <c r="DF8" s="433"/>
      <c r="DG8" s="433"/>
      <c r="DH8" s="433"/>
      <c r="DI8" s="434"/>
    </row>
    <row r="9" spans="1:119" ht="18.75" customHeight="1" thickBot="1" x14ac:dyDescent="0.2">
      <c r="A9" s="172"/>
      <c r="B9" s="386" t="s">
        <v>111</v>
      </c>
      <c r="C9" s="387"/>
      <c r="D9" s="387"/>
      <c r="E9" s="387"/>
      <c r="F9" s="387"/>
      <c r="G9" s="387"/>
      <c r="H9" s="387"/>
      <c r="I9" s="387"/>
      <c r="J9" s="387"/>
      <c r="K9" s="435"/>
      <c r="L9" s="436" t="s">
        <v>112</v>
      </c>
      <c r="M9" s="437"/>
      <c r="N9" s="437"/>
      <c r="O9" s="437"/>
      <c r="P9" s="437"/>
      <c r="Q9" s="438"/>
      <c r="R9" s="439">
        <v>22538</v>
      </c>
      <c r="S9" s="440"/>
      <c r="T9" s="440"/>
      <c r="U9" s="440"/>
      <c r="V9" s="441"/>
      <c r="W9" s="349" t="s">
        <v>113</v>
      </c>
      <c r="X9" s="350"/>
      <c r="Y9" s="350"/>
      <c r="Z9" s="350"/>
      <c r="AA9" s="350"/>
      <c r="AB9" s="350"/>
      <c r="AC9" s="350"/>
      <c r="AD9" s="350"/>
      <c r="AE9" s="350"/>
      <c r="AF9" s="350"/>
      <c r="AG9" s="350"/>
      <c r="AH9" s="350"/>
      <c r="AI9" s="350"/>
      <c r="AJ9" s="350"/>
      <c r="AK9" s="350"/>
      <c r="AL9" s="351"/>
      <c r="AM9" s="421" t="s">
        <v>114</v>
      </c>
      <c r="AN9" s="422"/>
      <c r="AO9" s="422"/>
      <c r="AP9" s="422"/>
      <c r="AQ9" s="422"/>
      <c r="AR9" s="422"/>
      <c r="AS9" s="422"/>
      <c r="AT9" s="423"/>
      <c r="AU9" s="424" t="s">
        <v>115</v>
      </c>
      <c r="AV9" s="425"/>
      <c r="AW9" s="425"/>
      <c r="AX9" s="425"/>
      <c r="AY9" s="426" t="s">
        <v>116</v>
      </c>
      <c r="AZ9" s="427"/>
      <c r="BA9" s="427"/>
      <c r="BB9" s="427"/>
      <c r="BC9" s="427"/>
      <c r="BD9" s="427"/>
      <c r="BE9" s="427"/>
      <c r="BF9" s="427"/>
      <c r="BG9" s="427"/>
      <c r="BH9" s="427"/>
      <c r="BI9" s="427"/>
      <c r="BJ9" s="427"/>
      <c r="BK9" s="427"/>
      <c r="BL9" s="427"/>
      <c r="BM9" s="428"/>
      <c r="BN9" s="392">
        <v>203683</v>
      </c>
      <c r="BO9" s="393"/>
      <c r="BP9" s="393"/>
      <c r="BQ9" s="393"/>
      <c r="BR9" s="393"/>
      <c r="BS9" s="393"/>
      <c r="BT9" s="393"/>
      <c r="BU9" s="394"/>
      <c r="BV9" s="392">
        <v>291145</v>
      </c>
      <c r="BW9" s="393"/>
      <c r="BX9" s="393"/>
      <c r="BY9" s="393"/>
      <c r="BZ9" s="393"/>
      <c r="CA9" s="393"/>
      <c r="CB9" s="393"/>
      <c r="CC9" s="394"/>
      <c r="CD9" s="395" t="s">
        <v>117</v>
      </c>
      <c r="CE9" s="396"/>
      <c r="CF9" s="396"/>
      <c r="CG9" s="396"/>
      <c r="CH9" s="396"/>
      <c r="CI9" s="396"/>
      <c r="CJ9" s="396"/>
      <c r="CK9" s="396"/>
      <c r="CL9" s="396"/>
      <c r="CM9" s="396"/>
      <c r="CN9" s="396"/>
      <c r="CO9" s="396"/>
      <c r="CP9" s="396"/>
      <c r="CQ9" s="396"/>
      <c r="CR9" s="396"/>
      <c r="CS9" s="397"/>
      <c r="CT9" s="389">
        <v>16.899999999999999</v>
      </c>
      <c r="CU9" s="390"/>
      <c r="CV9" s="390"/>
      <c r="CW9" s="390"/>
      <c r="CX9" s="390"/>
      <c r="CY9" s="390"/>
      <c r="CZ9" s="390"/>
      <c r="DA9" s="391"/>
      <c r="DB9" s="389">
        <v>18.399999999999999</v>
      </c>
      <c r="DC9" s="390"/>
      <c r="DD9" s="390"/>
      <c r="DE9" s="390"/>
      <c r="DF9" s="390"/>
      <c r="DG9" s="390"/>
      <c r="DH9" s="390"/>
      <c r="DI9" s="391"/>
    </row>
    <row r="10" spans="1:119" ht="18.75" customHeight="1" thickBot="1" x14ac:dyDescent="0.2">
      <c r="A10" s="172"/>
      <c r="B10" s="386"/>
      <c r="C10" s="387"/>
      <c r="D10" s="387"/>
      <c r="E10" s="387"/>
      <c r="F10" s="387"/>
      <c r="G10" s="387"/>
      <c r="H10" s="387"/>
      <c r="I10" s="387"/>
      <c r="J10" s="387"/>
      <c r="K10" s="435"/>
      <c r="L10" s="442" t="s">
        <v>118</v>
      </c>
      <c r="M10" s="422"/>
      <c r="N10" s="422"/>
      <c r="O10" s="422"/>
      <c r="P10" s="422"/>
      <c r="Q10" s="423"/>
      <c r="R10" s="443">
        <v>24696</v>
      </c>
      <c r="S10" s="444"/>
      <c r="T10" s="444"/>
      <c r="U10" s="444"/>
      <c r="V10" s="445"/>
      <c r="W10" s="380"/>
      <c r="X10" s="381"/>
      <c r="Y10" s="381"/>
      <c r="Z10" s="381"/>
      <c r="AA10" s="381"/>
      <c r="AB10" s="381"/>
      <c r="AC10" s="381"/>
      <c r="AD10" s="381"/>
      <c r="AE10" s="381"/>
      <c r="AF10" s="381"/>
      <c r="AG10" s="381"/>
      <c r="AH10" s="381"/>
      <c r="AI10" s="381"/>
      <c r="AJ10" s="381"/>
      <c r="AK10" s="381"/>
      <c r="AL10" s="384"/>
      <c r="AM10" s="421" t="s">
        <v>119</v>
      </c>
      <c r="AN10" s="422"/>
      <c r="AO10" s="422"/>
      <c r="AP10" s="422"/>
      <c r="AQ10" s="422"/>
      <c r="AR10" s="422"/>
      <c r="AS10" s="422"/>
      <c r="AT10" s="423"/>
      <c r="AU10" s="424" t="s">
        <v>120</v>
      </c>
      <c r="AV10" s="425"/>
      <c r="AW10" s="425"/>
      <c r="AX10" s="425"/>
      <c r="AY10" s="426" t="s">
        <v>121</v>
      </c>
      <c r="AZ10" s="427"/>
      <c r="BA10" s="427"/>
      <c r="BB10" s="427"/>
      <c r="BC10" s="427"/>
      <c r="BD10" s="427"/>
      <c r="BE10" s="427"/>
      <c r="BF10" s="427"/>
      <c r="BG10" s="427"/>
      <c r="BH10" s="427"/>
      <c r="BI10" s="427"/>
      <c r="BJ10" s="427"/>
      <c r="BK10" s="427"/>
      <c r="BL10" s="427"/>
      <c r="BM10" s="428"/>
      <c r="BN10" s="392">
        <v>619639</v>
      </c>
      <c r="BO10" s="393"/>
      <c r="BP10" s="393"/>
      <c r="BQ10" s="393"/>
      <c r="BR10" s="393"/>
      <c r="BS10" s="393"/>
      <c r="BT10" s="393"/>
      <c r="BU10" s="394"/>
      <c r="BV10" s="392">
        <v>528747</v>
      </c>
      <c r="BW10" s="393"/>
      <c r="BX10" s="393"/>
      <c r="BY10" s="393"/>
      <c r="BZ10" s="393"/>
      <c r="CA10" s="393"/>
      <c r="CB10" s="393"/>
      <c r="CC10" s="394"/>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86"/>
      <c r="C11" s="387"/>
      <c r="D11" s="387"/>
      <c r="E11" s="387"/>
      <c r="F11" s="387"/>
      <c r="G11" s="387"/>
      <c r="H11" s="387"/>
      <c r="I11" s="387"/>
      <c r="J11" s="387"/>
      <c r="K11" s="435"/>
      <c r="L11" s="446" t="s">
        <v>123</v>
      </c>
      <c r="M11" s="447"/>
      <c r="N11" s="447"/>
      <c r="O11" s="447"/>
      <c r="P11" s="447"/>
      <c r="Q11" s="448"/>
      <c r="R11" s="449" t="s">
        <v>124</v>
      </c>
      <c r="S11" s="450"/>
      <c r="T11" s="450"/>
      <c r="U11" s="450"/>
      <c r="V11" s="451"/>
      <c r="W11" s="380"/>
      <c r="X11" s="381"/>
      <c r="Y11" s="381"/>
      <c r="Z11" s="381"/>
      <c r="AA11" s="381"/>
      <c r="AB11" s="381"/>
      <c r="AC11" s="381"/>
      <c r="AD11" s="381"/>
      <c r="AE11" s="381"/>
      <c r="AF11" s="381"/>
      <c r="AG11" s="381"/>
      <c r="AH11" s="381"/>
      <c r="AI11" s="381"/>
      <c r="AJ11" s="381"/>
      <c r="AK11" s="381"/>
      <c r="AL11" s="384"/>
      <c r="AM11" s="421" t="s">
        <v>125</v>
      </c>
      <c r="AN11" s="422"/>
      <c r="AO11" s="422"/>
      <c r="AP11" s="422"/>
      <c r="AQ11" s="422"/>
      <c r="AR11" s="422"/>
      <c r="AS11" s="422"/>
      <c r="AT11" s="423"/>
      <c r="AU11" s="424" t="s">
        <v>126</v>
      </c>
      <c r="AV11" s="425"/>
      <c r="AW11" s="425"/>
      <c r="AX11" s="425"/>
      <c r="AY11" s="426" t="s">
        <v>127</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128</v>
      </c>
      <c r="CE11" s="396"/>
      <c r="CF11" s="396"/>
      <c r="CG11" s="396"/>
      <c r="CH11" s="396"/>
      <c r="CI11" s="396"/>
      <c r="CJ11" s="396"/>
      <c r="CK11" s="396"/>
      <c r="CL11" s="396"/>
      <c r="CM11" s="396"/>
      <c r="CN11" s="396"/>
      <c r="CO11" s="396"/>
      <c r="CP11" s="396"/>
      <c r="CQ11" s="396"/>
      <c r="CR11" s="396"/>
      <c r="CS11" s="397"/>
      <c r="CT11" s="432" t="s">
        <v>129</v>
      </c>
      <c r="CU11" s="433"/>
      <c r="CV11" s="433"/>
      <c r="CW11" s="433"/>
      <c r="CX11" s="433"/>
      <c r="CY11" s="433"/>
      <c r="CZ11" s="433"/>
      <c r="DA11" s="434"/>
      <c r="DB11" s="432" t="s">
        <v>130</v>
      </c>
      <c r="DC11" s="433"/>
      <c r="DD11" s="433"/>
      <c r="DE11" s="433"/>
      <c r="DF11" s="433"/>
      <c r="DG11" s="433"/>
      <c r="DH11" s="433"/>
      <c r="DI11" s="434"/>
    </row>
    <row r="12" spans="1:119" ht="18.75" customHeight="1" x14ac:dyDescent="0.15">
      <c r="A12" s="172"/>
      <c r="B12" s="452" t="s">
        <v>131</v>
      </c>
      <c r="C12" s="453"/>
      <c r="D12" s="453"/>
      <c r="E12" s="453"/>
      <c r="F12" s="453"/>
      <c r="G12" s="453"/>
      <c r="H12" s="453"/>
      <c r="I12" s="453"/>
      <c r="J12" s="453"/>
      <c r="K12" s="454"/>
      <c r="L12" s="461" t="s">
        <v>132</v>
      </c>
      <c r="M12" s="462"/>
      <c r="N12" s="462"/>
      <c r="O12" s="462"/>
      <c r="P12" s="462"/>
      <c r="Q12" s="463"/>
      <c r="R12" s="464">
        <v>23028</v>
      </c>
      <c r="S12" s="465"/>
      <c r="T12" s="465"/>
      <c r="U12" s="465"/>
      <c r="V12" s="466"/>
      <c r="W12" s="467" t="s">
        <v>1</v>
      </c>
      <c r="X12" s="425"/>
      <c r="Y12" s="425"/>
      <c r="Z12" s="425"/>
      <c r="AA12" s="425"/>
      <c r="AB12" s="468"/>
      <c r="AC12" s="469" t="s">
        <v>133</v>
      </c>
      <c r="AD12" s="470"/>
      <c r="AE12" s="470"/>
      <c r="AF12" s="470"/>
      <c r="AG12" s="471"/>
      <c r="AH12" s="469" t="s">
        <v>134</v>
      </c>
      <c r="AI12" s="470"/>
      <c r="AJ12" s="470"/>
      <c r="AK12" s="470"/>
      <c r="AL12" s="472"/>
      <c r="AM12" s="421" t="s">
        <v>135</v>
      </c>
      <c r="AN12" s="422"/>
      <c r="AO12" s="422"/>
      <c r="AP12" s="422"/>
      <c r="AQ12" s="422"/>
      <c r="AR12" s="422"/>
      <c r="AS12" s="422"/>
      <c r="AT12" s="423"/>
      <c r="AU12" s="424" t="s">
        <v>136</v>
      </c>
      <c r="AV12" s="425"/>
      <c r="AW12" s="425"/>
      <c r="AX12" s="425"/>
      <c r="AY12" s="426" t="s">
        <v>137</v>
      </c>
      <c r="AZ12" s="427"/>
      <c r="BA12" s="427"/>
      <c r="BB12" s="427"/>
      <c r="BC12" s="427"/>
      <c r="BD12" s="427"/>
      <c r="BE12" s="427"/>
      <c r="BF12" s="427"/>
      <c r="BG12" s="427"/>
      <c r="BH12" s="427"/>
      <c r="BI12" s="427"/>
      <c r="BJ12" s="427"/>
      <c r="BK12" s="427"/>
      <c r="BL12" s="427"/>
      <c r="BM12" s="428"/>
      <c r="BN12" s="392">
        <v>796700</v>
      </c>
      <c r="BO12" s="393"/>
      <c r="BP12" s="393"/>
      <c r="BQ12" s="393"/>
      <c r="BR12" s="393"/>
      <c r="BS12" s="393"/>
      <c r="BT12" s="393"/>
      <c r="BU12" s="394"/>
      <c r="BV12" s="392">
        <v>610000</v>
      </c>
      <c r="BW12" s="393"/>
      <c r="BX12" s="393"/>
      <c r="BY12" s="393"/>
      <c r="BZ12" s="393"/>
      <c r="CA12" s="393"/>
      <c r="CB12" s="393"/>
      <c r="CC12" s="394"/>
      <c r="CD12" s="395" t="s">
        <v>138</v>
      </c>
      <c r="CE12" s="396"/>
      <c r="CF12" s="396"/>
      <c r="CG12" s="396"/>
      <c r="CH12" s="396"/>
      <c r="CI12" s="396"/>
      <c r="CJ12" s="396"/>
      <c r="CK12" s="396"/>
      <c r="CL12" s="396"/>
      <c r="CM12" s="396"/>
      <c r="CN12" s="396"/>
      <c r="CO12" s="396"/>
      <c r="CP12" s="396"/>
      <c r="CQ12" s="396"/>
      <c r="CR12" s="396"/>
      <c r="CS12" s="397"/>
      <c r="CT12" s="432" t="s">
        <v>139</v>
      </c>
      <c r="CU12" s="433"/>
      <c r="CV12" s="433"/>
      <c r="CW12" s="433"/>
      <c r="CX12" s="433"/>
      <c r="CY12" s="433"/>
      <c r="CZ12" s="433"/>
      <c r="DA12" s="434"/>
      <c r="DB12" s="432" t="s">
        <v>140</v>
      </c>
      <c r="DC12" s="433"/>
      <c r="DD12" s="433"/>
      <c r="DE12" s="433"/>
      <c r="DF12" s="433"/>
      <c r="DG12" s="433"/>
      <c r="DH12" s="433"/>
      <c r="DI12" s="434"/>
    </row>
    <row r="13" spans="1:119" ht="18.75" customHeight="1" x14ac:dyDescent="0.15">
      <c r="A13" s="172"/>
      <c r="B13" s="455"/>
      <c r="C13" s="456"/>
      <c r="D13" s="456"/>
      <c r="E13" s="456"/>
      <c r="F13" s="456"/>
      <c r="G13" s="456"/>
      <c r="H13" s="456"/>
      <c r="I13" s="456"/>
      <c r="J13" s="456"/>
      <c r="K13" s="457"/>
      <c r="L13" s="187"/>
      <c r="M13" s="483" t="s">
        <v>141</v>
      </c>
      <c r="N13" s="484"/>
      <c r="O13" s="484"/>
      <c r="P13" s="484"/>
      <c r="Q13" s="485"/>
      <c r="R13" s="476">
        <v>22849</v>
      </c>
      <c r="S13" s="477"/>
      <c r="T13" s="477"/>
      <c r="U13" s="477"/>
      <c r="V13" s="478"/>
      <c r="W13" s="408" t="s">
        <v>142</v>
      </c>
      <c r="X13" s="409"/>
      <c r="Y13" s="409"/>
      <c r="Z13" s="409"/>
      <c r="AA13" s="409"/>
      <c r="AB13" s="399"/>
      <c r="AC13" s="443">
        <v>991</v>
      </c>
      <c r="AD13" s="444"/>
      <c r="AE13" s="444"/>
      <c r="AF13" s="444"/>
      <c r="AG13" s="486"/>
      <c r="AH13" s="443">
        <v>1064</v>
      </c>
      <c r="AI13" s="444"/>
      <c r="AJ13" s="444"/>
      <c r="AK13" s="444"/>
      <c r="AL13" s="445"/>
      <c r="AM13" s="421" t="s">
        <v>143</v>
      </c>
      <c r="AN13" s="422"/>
      <c r="AO13" s="422"/>
      <c r="AP13" s="422"/>
      <c r="AQ13" s="422"/>
      <c r="AR13" s="422"/>
      <c r="AS13" s="422"/>
      <c r="AT13" s="423"/>
      <c r="AU13" s="424" t="s">
        <v>126</v>
      </c>
      <c r="AV13" s="425"/>
      <c r="AW13" s="425"/>
      <c r="AX13" s="425"/>
      <c r="AY13" s="426" t="s">
        <v>144</v>
      </c>
      <c r="AZ13" s="427"/>
      <c r="BA13" s="427"/>
      <c r="BB13" s="427"/>
      <c r="BC13" s="427"/>
      <c r="BD13" s="427"/>
      <c r="BE13" s="427"/>
      <c r="BF13" s="427"/>
      <c r="BG13" s="427"/>
      <c r="BH13" s="427"/>
      <c r="BI13" s="427"/>
      <c r="BJ13" s="427"/>
      <c r="BK13" s="427"/>
      <c r="BL13" s="427"/>
      <c r="BM13" s="428"/>
      <c r="BN13" s="392">
        <v>26622</v>
      </c>
      <c r="BO13" s="393"/>
      <c r="BP13" s="393"/>
      <c r="BQ13" s="393"/>
      <c r="BR13" s="393"/>
      <c r="BS13" s="393"/>
      <c r="BT13" s="393"/>
      <c r="BU13" s="394"/>
      <c r="BV13" s="392">
        <v>209892</v>
      </c>
      <c r="BW13" s="393"/>
      <c r="BX13" s="393"/>
      <c r="BY13" s="393"/>
      <c r="BZ13" s="393"/>
      <c r="CA13" s="393"/>
      <c r="CB13" s="393"/>
      <c r="CC13" s="394"/>
      <c r="CD13" s="395" t="s">
        <v>145</v>
      </c>
      <c r="CE13" s="396"/>
      <c r="CF13" s="396"/>
      <c r="CG13" s="396"/>
      <c r="CH13" s="396"/>
      <c r="CI13" s="396"/>
      <c r="CJ13" s="396"/>
      <c r="CK13" s="396"/>
      <c r="CL13" s="396"/>
      <c r="CM13" s="396"/>
      <c r="CN13" s="396"/>
      <c r="CO13" s="396"/>
      <c r="CP13" s="396"/>
      <c r="CQ13" s="396"/>
      <c r="CR13" s="396"/>
      <c r="CS13" s="397"/>
      <c r="CT13" s="389">
        <v>13.7</v>
      </c>
      <c r="CU13" s="390"/>
      <c r="CV13" s="390"/>
      <c r="CW13" s="390"/>
      <c r="CX13" s="390"/>
      <c r="CY13" s="390"/>
      <c r="CZ13" s="390"/>
      <c r="DA13" s="391"/>
      <c r="DB13" s="389">
        <v>13.8</v>
      </c>
      <c r="DC13" s="390"/>
      <c r="DD13" s="390"/>
      <c r="DE13" s="390"/>
      <c r="DF13" s="390"/>
      <c r="DG13" s="390"/>
      <c r="DH13" s="390"/>
      <c r="DI13" s="391"/>
    </row>
    <row r="14" spans="1:119" ht="18.75" customHeight="1" thickBot="1" x14ac:dyDescent="0.2">
      <c r="A14" s="172"/>
      <c r="B14" s="455"/>
      <c r="C14" s="456"/>
      <c r="D14" s="456"/>
      <c r="E14" s="456"/>
      <c r="F14" s="456"/>
      <c r="G14" s="456"/>
      <c r="H14" s="456"/>
      <c r="I14" s="456"/>
      <c r="J14" s="456"/>
      <c r="K14" s="457"/>
      <c r="L14" s="473" t="s">
        <v>146</v>
      </c>
      <c r="M14" s="474"/>
      <c r="N14" s="474"/>
      <c r="O14" s="474"/>
      <c r="P14" s="474"/>
      <c r="Q14" s="475"/>
      <c r="R14" s="476">
        <v>23467</v>
      </c>
      <c r="S14" s="477"/>
      <c r="T14" s="477"/>
      <c r="U14" s="477"/>
      <c r="V14" s="478"/>
      <c r="W14" s="382"/>
      <c r="X14" s="383"/>
      <c r="Y14" s="383"/>
      <c r="Z14" s="383"/>
      <c r="AA14" s="383"/>
      <c r="AB14" s="372"/>
      <c r="AC14" s="479">
        <v>8.4</v>
      </c>
      <c r="AD14" s="480"/>
      <c r="AE14" s="480"/>
      <c r="AF14" s="480"/>
      <c r="AG14" s="481"/>
      <c r="AH14" s="479">
        <v>8.5</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147</v>
      </c>
      <c r="CE14" s="488"/>
      <c r="CF14" s="488"/>
      <c r="CG14" s="488"/>
      <c r="CH14" s="488"/>
      <c r="CI14" s="488"/>
      <c r="CJ14" s="488"/>
      <c r="CK14" s="488"/>
      <c r="CL14" s="488"/>
      <c r="CM14" s="488"/>
      <c r="CN14" s="488"/>
      <c r="CO14" s="488"/>
      <c r="CP14" s="488"/>
      <c r="CQ14" s="488"/>
      <c r="CR14" s="488"/>
      <c r="CS14" s="489"/>
      <c r="CT14" s="490" t="s">
        <v>139</v>
      </c>
      <c r="CU14" s="491"/>
      <c r="CV14" s="491"/>
      <c r="CW14" s="491"/>
      <c r="CX14" s="491"/>
      <c r="CY14" s="491"/>
      <c r="CZ14" s="491"/>
      <c r="DA14" s="492"/>
      <c r="DB14" s="490" t="s">
        <v>130</v>
      </c>
      <c r="DC14" s="491"/>
      <c r="DD14" s="491"/>
      <c r="DE14" s="491"/>
      <c r="DF14" s="491"/>
      <c r="DG14" s="491"/>
      <c r="DH14" s="491"/>
      <c r="DI14" s="492"/>
    </row>
    <row r="15" spans="1:119" ht="18.75" customHeight="1" x14ac:dyDescent="0.15">
      <c r="A15" s="172"/>
      <c r="B15" s="455"/>
      <c r="C15" s="456"/>
      <c r="D15" s="456"/>
      <c r="E15" s="456"/>
      <c r="F15" s="456"/>
      <c r="G15" s="456"/>
      <c r="H15" s="456"/>
      <c r="I15" s="456"/>
      <c r="J15" s="456"/>
      <c r="K15" s="457"/>
      <c r="L15" s="187"/>
      <c r="M15" s="483" t="s">
        <v>148</v>
      </c>
      <c r="N15" s="484"/>
      <c r="O15" s="484"/>
      <c r="P15" s="484"/>
      <c r="Q15" s="485"/>
      <c r="R15" s="476">
        <v>23291</v>
      </c>
      <c r="S15" s="477"/>
      <c r="T15" s="477"/>
      <c r="U15" s="477"/>
      <c r="V15" s="478"/>
      <c r="W15" s="408" t="s">
        <v>149</v>
      </c>
      <c r="X15" s="409"/>
      <c r="Y15" s="409"/>
      <c r="Z15" s="409"/>
      <c r="AA15" s="409"/>
      <c r="AB15" s="399"/>
      <c r="AC15" s="443">
        <v>3949</v>
      </c>
      <c r="AD15" s="444"/>
      <c r="AE15" s="444"/>
      <c r="AF15" s="444"/>
      <c r="AG15" s="486"/>
      <c r="AH15" s="443">
        <v>4128</v>
      </c>
      <c r="AI15" s="444"/>
      <c r="AJ15" s="444"/>
      <c r="AK15" s="444"/>
      <c r="AL15" s="445"/>
      <c r="AM15" s="421"/>
      <c r="AN15" s="422"/>
      <c r="AO15" s="422"/>
      <c r="AP15" s="422"/>
      <c r="AQ15" s="422"/>
      <c r="AR15" s="422"/>
      <c r="AS15" s="422"/>
      <c r="AT15" s="423"/>
      <c r="AU15" s="424"/>
      <c r="AV15" s="425"/>
      <c r="AW15" s="425"/>
      <c r="AX15" s="425"/>
      <c r="AY15" s="352" t="s">
        <v>150</v>
      </c>
      <c r="AZ15" s="353"/>
      <c r="BA15" s="353"/>
      <c r="BB15" s="353"/>
      <c r="BC15" s="353"/>
      <c r="BD15" s="353"/>
      <c r="BE15" s="353"/>
      <c r="BF15" s="353"/>
      <c r="BG15" s="353"/>
      <c r="BH15" s="353"/>
      <c r="BI15" s="353"/>
      <c r="BJ15" s="353"/>
      <c r="BK15" s="353"/>
      <c r="BL15" s="353"/>
      <c r="BM15" s="354"/>
      <c r="BN15" s="355">
        <v>3191380</v>
      </c>
      <c r="BO15" s="356"/>
      <c r="BP15" s="356"/>
      <c r="BQ15" s="356"/>
      <c r="BR15" s="356"/>
      <c r="BS15" s="356"/>
      <c r="BT15" s="356"/>
      <c r="BU15" s="357"/>
      <c r="BV15" s="355">
        <v>3156616</v>
      </c>
      <c r="BW15" s="356"/>
      <c r="BX15" s="356"/>
      <c r="BY15" s="356"/>
      <c r="BZ15" s="356"/>
      <c r="CA15" s="356"/>
      <c r="CB15" s="356"/>
      <c r="CC15" s="357"/>
      <c r="CD15" s="493" t="s">
        <v>151</v>
      </c>
      <c r="CE15" s="494"/>
      <c r="CF15" s="494"/>
      <c r="CG15" s="494"/>
      <c r="CH15" s="494"/>
      <c r="CI15" s="494"/>
      <c r="CJ15" s="494"/>
      <c r="CK15" s="494"/>
      <c r="CL15" s="494"/>
      <c r="CM15" s="494"/>
      <c r="CN15" s="494"/>
      <c r="CO15" s="494"/>
      <c r="CP15" s="494"/>
      <c r="CQ15" s="494"/>
      <c r="CR15" s="494"/>
      <c r="CS15" s="49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55"/>
      <c r="C16" s="456"/>
      <c r="D16" s="456"/>
      <c r="E16" s="456"/>
      <c r="F16" s="456"/>
      <c r="G16" s="456"/>
      <c r="H16" s="456"/>
      <c r="I16" s="456"/>
      <c r="J16" s="456"/>
      <c r="K16" s="457"/>
      <c r="L16" s="473" t="s">
        <v>152</v>
      </c>
      <c r="M16" s="496"/>
      <c r="N16" s="496"/>
      <c r="O16" s="496"/>
      <c r="P16" s="496"/>
      <c r="Q16" s="497"/>
      <c r="R16" s="498" t="s">
        <v>153</v>
      </c>
      <c r="S16" s="499"/>
      <c r="T16" s="499"/>
      <c r="U16" s="499"/>
      <c r="V16" s="500"/>
      <c r="W16" s="382"/>
      <c r="X16" s="383"/>
      <c r="Y16" s="383"/>
      <c r="Z16" s="383"/>
      <c r="AA16" s="383"/>
      <c r="AB16" s="372"/>
      <c r="AC16" s="479">
        <v>33.5</v>
      </c>
      <c r="AD16" s="480"/>
      <c r="AE16" s="480"/>
      <c r="AF16" s="480"/>
      <c r="AG16" s="481"/>
      <c r="AH16" s="479">
        <v>32.9</v>
      </c>
      <c r="AI16" s="480"/>
      <c r="AJ16" s="480"/>
      <c r="AK16" s="480"/>
      <c r="AL16" s="482"/>
      <c r="AM16" s="421"/>
      <c r="AN16" s="422"/>
      <c r="AO16" s="422"/>
      <c r="AP16" s="422"/>
      <c r="AQ16" s="422"/>
      <c r="AR16" s="422"/>
      <c r="AS16" s="422"/>
      <c r="AT16" s="423"/>
      <c r="AU16" s="424"/>
      <c r="AV16" s="425"/>
      <c r="AW16" s="425"/>
      <c r="AX16" s="425"/>
      <c r="AY16" s="426" t="s">
        <v>154</v>
      </c>
      <c r="AZ16" s="427"/>
      <c r="BA16" s="427"/>
      <c r="BB16" s="427"/>
      <c r="BC16" s="427"/>
      <c r="BD16" s="427"/>
      <c r="BE16" s="427"/>
      <c r="BF16" s="427"/>
      <c r="BG16" s="427"/>
      <c r="BH16" s="427"/>
      <c r="BI16" s="427"/>
      <c r="BJ16" s="427"/>
      <c r="BK16" s="427"/>
      <c r="BL16" s="427"/>
      <c r="BM16" s="428"/>
      <c r="BN16" s="392">
        <v>9998751</v>
      </c>
      <c r="BO16" s="393"/>
      <c r="BP16" s="393"/>
      <c r="BQ16" s="393"/>
      <c r="BR16" s="393"/>
      <c r="BS16" s="393"/>
      <c r="BT16" s="393"/>
      <c r="BU16" s="394"/>
      <c r="BV16" s="392">
        <v>9822691</v>
      </c>
      <c r="BW16" s="393"/>
      <c r="BX16" s="393"/>
      <c r="BY16" s="393"/>
      <c r="BZ16" s="393"/>
      <c r="CA16" s="393"/>
      <c r="CB16" s="393"/>
      <c r="CC16" s="394"/>
      <c r="CD16" s="181"/>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2"/>
      <c r="B17" s="458"/>
      <c r="C17" s="459"/>
      <c r="D17" s="459"/>
      <c r="E17" s="459"/>
      <c r="F17" s="459"/>
      <c r="G17" s="459"/>
      <c r="H17" s="459"/>
      <c r="I17" s="459"/>
      <c r="J17" s="459"/>
      <c r="K17" s="460"/>
      <c r="L17" s="191"/>
      <c r="M17" s="503" t="s">
        <v>155</v>
      </c>
      <c r="N17" s="504"/>
      <c r="O17" s="504"/>
      <c r="P17" s="504"/>
      <c r="Q17" s="505"/>
      <c r="R17" s="498" t="s">
        <v>156</v>
      </c>
      <c r="S17" s="499"/>
      <c r="T17" s="499"/>
      <c r="U17" s="499"/>
      <c r="V17" s="500"/>
      <c r="W17" s="408" t="s">
        <v>157</v>
      </c>
      <c r="X17" s="409"/>
      <c r="Y17" s="409"/>
      <c r="Z17" s="409"/>
      <c r="AA17" s="409"/>
      <c r="AB17" s="399"/>
      <c r="AC17" s="443">
        <v>6863</v>
      </c>
      <c r="AD17" s="444"/>
      <c r="AE17" s="444"/>
      <c r="AF17" s="444"/>
      <c r="AG17" s="486"/>
      <c r="AH17" s="443">
        <v>7359</v>
      </c>
      <c r="AI17" s="444"/>
      <c r="AJ17" s="444"/>
      <c r="AK17" s="444"/>
      <c r="AL17" s="445"/>
      <c r="AM17" s="421"/>
      <c r="AN17" s="422"/>
      <c r="AO17" s="422"/>
      <c r="AP17" s="422"/>
      <c r="AQ17" s="422"/>
      <c r="AR17" s="422"/>
      <c r="AS17" s="422"/>
      <c r="AT17" s="423"/>
      <c r="AU17" s="424"/>
      <c r="AV17" s="425"/>
      <c r="AW17" s="425"/>
      <c r="AX17" s="425"/>
      <c r="AY17" s="426" t="s">
        <v>158</v>
      </c>
      <c r="AZ17" s="427"/>
      <c r="BA17" s="427"/>
      <c r="BB17" s="427"/>
      <c r="BC17" s="427"/>
      <c r="BD17" s="427"/>
      <c r="BE17" s="427"/>
      <c r="BF17" s="427"/>
      <c r="BG17" s="427"/>
      <c r="BH17" s="427"/>
      <c r="BI17" s="427"/>
      <c r="BJ17" s="427"/>
      <c r="BK17" s="427"/>
      <c r="BL17" s="427"/>
      <c r="BM17" s="428"/>
      <c r="BN17" s="392">
        <v>4009426</v>
      </c>
      <c r="BO17" s="393"/>
      <c r="BP17" s="393"/>
      <c r="BQ17" s="393"/>
      <c r="BR17" s="393"/>
      <c r="BS17" s="393"/>
      <c r="BT17" s="393"/>
      <c r="BU17" s="394"/>
      <c r="BV17" s="392">
        <v>3967160</v>
      </c>
      <c r="BW17" s="393"/>
      <c r="BX17" s="393"/>
      <c r="BY17" s="393"/>
      <c r="BZ17" s="393"/>
      <c r="CA17" s="393"/>
      <c r="CB17" s="393"/>
      <c r="CC17" s="394"/>
      <c r="CD17" s="181"/>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2"/>
      <c r="B18" s="514" t="s">
        <v>159</v>
      </c>
      <c r="C18" s="435"/>
      <c r="D18" s="435"/>
      <c r="E18" s="515"/>
      <c r="F18" s="515"/>
      <c r="G18" s="515"/>
      <c r="H18" s="515"/>
      <c r="I18" s="515"/>
      <c r="J18" s="515"/>
      <c r="K18" s="515"/>
      <c r="L18" s="516">
        <v>792.53</v>
      </c>
      <c r="M18" s="516"/>
      <c r="N18" s="516"/>
      <c r="O18" s="516"/>
      <c r="P18" s="516"/>
      <c r="Q18" s="516"/>
      <c r="R18" s="517"/>
      <c r="S18" s="517"/>
      <c r="T18" s="517"/>
      <c r="U18" s="517"/>
      <c r="V18" s="518"/>
      <c r="W18" s="410"/>
      <c r="X18" s="411"/>
      <c r="Y18" s="411"/>
      <c r="Z18" s="411"/>
      <c r="AA18" s="411"/>
      <c r="AB18" s="402"/>
      <c r="AC18" s="519">
        <v>58.1</v>
      </c>
      <c r="AD18" s="520"/>
      <c r="AE18" s="520"/>
      <c r="AF18" s="520"/>
      <c r="AG18" s="521"/>
      <c r="AH18" s="519">
        <v>58.6</v>
      </c>
      <c r="AI18" s="520"/>
      <c r="AJ18" s="520"/>
      <c r="AK18" s="520"/>
      <c r="AL18" s="522"/>
      <c r="AM18" s="421"/>
      <c r="AN18" s="422"/>
      <c r="AO18" s="422"/>
      <c r="AP18" s="422"/>
      <c r="AQ18" s="422"/>
      <c r="AR18" s="422"/>
      <c r="AS18" s="422"/>
      <c r="AT18" s="423"/>
      <c r="AU18" s="424"/>
      <c r="AV18" s="425"/>
      <c r="AW18" s="425"/>
      <c r="AX18" s="425"/>
      <c r="AY18" s="426" t="s">
        <v>160</v>
      </c>
      <c r="AZ18" s="427"/>
      <c r="BA18" s="427"/>
      <c r="BB18" s="427"/>
      <c r="BC18" s="427"/>
      <c r="BD18" s="427"/>
      <c r="BE18" s="427"/>
      <c r="BF18" s="427"/>
      <c r="BG18" s="427"/>
      <c r="BH18" s="427"/>
      <c r="BI18" s="427"/>
      <c r="BJ18" s="427"/>
      <c r="BK18" s="427"/>
      <c r="BL18" s="427"/>
      <c r="BM18" s="428"/>
      <c r="BN18" s="392">
        <v>10671802</v>
      </c>
      <c r="BO18" s="393"/>
      <c r="BP18" s="393"/>
      <c r="BQ18" s="393"/>
      <c r="BR18" s="393"/>
      <c r="BS18" s="393"/>
      <c r="BT18" s="393"/>
      <c r="BU18" s="394"/>
      <c r="BV18" s="392">
        <v>10790019</v>
      </c>
      <c r="BW18" s="393"/>
      <c r="BX18" s="393"/>
      <c r="BY18" s="393"/>
      <c r="BZ18" s="393"/>
      <c r="CA18" s="393"/>
      <c r="CB18" s="393"/>
      <c r="CC18" s="394"/>
      <c r="CD18" s="181"/>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2"/>
      <c r="B19" s="514" t="s">
        <v>161</v>
      </c>
      <c r="C19" s="435"/>
      <c r="D19" s="435"/>
      <c r="E19" s="515"/>
      <c r="F19" s="515"/>
      <c r="G19" s="515"/>
      <c r="H19" s="515"/>
      <c r="I19" s="515"/>
      <c r="J19" s="515"/>
      <c r="K19" s="515"/>
      <c r="L19" s="523">
        <v>28</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162</v>
      </c>
      <c r="AZ19" s="427"/>
      <c r="BA19" s="427"/>
      <c r="BB19" s="427"/>
      <c r="BC19" s="427"/>
      <c r="BD19" s="427"/>
      <c r="BE19" s="427"/>
      <c r="BF19" s="427"/>
      <c r="BG19" s="427"/>
      <c r="BH19" s="427"/>
      <c r="BI19" s="427"/>
      <c r="BJ19" s="427"/>
      <c r="BK19" s="427"/>
      <c r="BL19" s="427"/>
      <c r="BM19" s="428"/>
      <c r="BN19" s="392">
        <v>15843489</v>
      </c>
      <c r="BO19" s="393"/>
      <c r="BP19" s="393"/>
      <c r="BQ19" s="393"/>
      <c r="BR19" s="393"/>
      <c r="BS19" s="393"/>
      <c r="BT19" s="393"/>
      <c r="BU19" s="394"/>
      <c r="BV19" s="392">
        <v>15271261</v>
      </c>
      <c r="BW19" s="393"/>
      <c r="BX19" s="393"/>
      <c r="BY19" s="393"/>
      <c r="BZ19" s="393"/>
      <c r="CA19" s="393"/>
      <c r="CB19" s="393"/>
      <c r="CC19" s="394"/>
      <c r="CD19" s="181"/>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2"/>
      <c r="B20" s="514" t="s">
        <v>163</v>
      </c>
      <c r="C20" s="435"/>
      <c r="D20" s="435"/>
      <c r="E20" s="515"/>
      <c r="F20" s="515"/>
      <c r="G20" s="515"/>
      <c r="H20" s="515"/>
      <c r="I20" s="515"/>
      <c r="J20" s="515"/>
      <c r="K20" s="515"/>
      <c r="L20" s="523">
        <v>8196</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1"/>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2"/>
      <c r="B21" s="532" t="s">
        <v>624</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1"/>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2"/>
      <c r="B22" s="562" t="s">
        <v>164</v>
      </c>
      <c r="C22" s="536"/>
      <c r="D22" s="537"/>
      <c r="E22" s="404" t="s">
        <v>1</v>
      </c>
      <c r="F22" s="409"/>
      <c r="G22" s="409"/>
      <c r="H22" s="409"/>
      <c r="I22" s="409"/>
      <c r="J22" s="409"/>
      <c r="K22" s="399"/>
      <c r="L22" s="404" t="s">
        <v>165</v>
      </c>
      <c r="M22" s="409"/>
      <c r="N22" s="409"/>
      <c r="O22" s="409"/>
      <c r="P22" s="399"/>
      <c r="Q22" s="567" t="s">
        <v>166</v>
      </c>
      <c r="R22" s="568"/>
      <c r="S22" s="568"/>
      <c r="T22" s="568"/>
      <c r="U22" s="568"/>
      <c r="V22" s="569"/>
      <c r="W22" s="535" t="s">
        <v>167</v>
      </c>
      <c r="X22" s="536"/>
      <c r="Y22" s="537"/>
      <c r="Z22" s="404" t="s">
        <v>1</v>
      </c>
      <c r="AA22" s="409"/>
      <c r="AB22" s="409"/>
      <c r="AC22" s="409"/>
      <c r="AD22" s="409"/>
      <c r="AE22" s="409"/>
      <c r="AF22" s="409"/>
      <c r="AG22" s="399"/>
      <c r="AH22" s="573" t="s">
        <v>168</v>
      </c>
      <c r="AI22" s="409"/>
      <c r="AJ22" s="409"/>
      <c r="AK22" s="409"/>
      <c r="AL22" s="399"/>
      <c r="AM22" s="573" t="s">
        <v>169</v>
      </c>
      <c r="AN22" s="574"/>
      <c r="AO22" s="574"/>
      <c r="AP22" s="574"/>
      <c r="AQ22" s="574"/>
      <c r="AR22" s="575"/>
      <c r="AS22" s="567" t="s">
        <v>166</v>
      </c>
      <c r="AT22" s="568"/>
      <c r="AU22" s="568"/>
      <c r="AV22" s="568"/>
      <c r="AW22" s="568"/>
      <c r="AX22" s="579"/>
      <c r="AY22" s="352" t="s">
        <v>170</v>
      </c>
      <c r="AZ22" s="353"/>
      <c r="BA22" s="353"/>
      <c r="BB22" s="353"/>
      <c r="BC22" s="353"/>
      <c r="BD22" s="353"/>
      <c r="BE22" s="353"/>
      <c r="BF22" s="353"/>
      <c r="BG22" s="353"/>
      <c r="BH22" s="353"/>
      <c r="BI22" s="353"/>
      <c r="BJ22" s="353"/>
      <c r="BK22" s="353"/>
      <c r="BL22" s="353"/>
      <c r="BM22" s="354"/>
      <c r="BN22" s="355">
        <v>13287121</v>
      </c>
      <c r="BO22" s="356"/>
      <c r="BP22" s="356"/>
      <c r="BQ22" s="356"/>
      <c r="BR22" s="356"/>
      <c r="BS22" s="356"/>
      <c r="BT22" s="356"/>
      <c r="BU22" s="357"/>
      <c r="BV22" s="355">
        <v>14819752</v>
      </c>
      <c r="BW22" s="356"/>
      <c r="BX22" s="356"/>
      <c r="BY22" s="356"/>
      <c r="BZ22" s="356"/>
      <c r="CA22" s="356"/>
      <c r="CB22" s="356"/>
      <c r="CC22" s="357"/>
      <c r="CD22" s="181"/>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171</v>
      </c>
      <c r="AZ23" s="427"/>
      <c r="BA23" s="427"/>
      <c r="BB23" s="427"/>
      <c r="BC23" s="427"/>
      <c r="BD23" s="427"/>
      <c r="BE23" s="427"/>
      <c r="BF23" s="427"/>
      <c r="BG23" s="427"/>
      <c r="BH23" s="427"/>
      <c r="BI23" s="427"/>
      <c r="BJ23" s="427"/>
      <c r="BK23" s="427"/>
      <c r="BL23" s="427"/>
      <c r="BM23" s="428"/>
      <c r="BN23" s="392">
        <v>9202326</v>
      </c>
      <c r="BO23" s="393"/>
      <c r="BP23" s="393"/>
      <c r="BQ23" s="393"/>
      <c r="BR23" s="393"/>
      <c r="BS23" s="393"/>
      <c r="BT23" s="393"/>
      <c r="BU23" s="394"/>
      <c r="BV23" s="392">
        <v>9634220</v>
      </c>
      <c r="BW23" s="393"/>
      <c r="BX23" s="393"/>
      <c r="BY23" s="393"/>
      <c r="BZ23" s="393"/>
      <c r="CA23" s="393"/>
      <c r="CB23" s="393"/>
      <c r="CC23" s="394"/>
      <c r="CD23" s="181"/>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2"/>
      <c r="B24" s="563"/>
      <c r="C24" s="539"/>
      <c r="D24" s="540"/>
      <c r="E24" s="442" t="s">
        <v>172</v>
      </c>
      <c r="F24" s="422"/>
      <c r="G24" s="422"/>
      <c r="H24" s="422"/>
      <c r="I24" s="422"/>
      <c r="J24" s="422"/>
      <c r="K24" s="423"/>
      <c r="L24" s="443">
        <v>1</v>
      </c>
      <c r="M24" s="444"/>
      <c r="N24" s="444"/>
      <c r="O24" s="444"/>
      <c r="P24" s="486"/>
      <c r="Q24" s="443">
        <v>8300</v>
      </c>
      <c r="R24" s="444"/>
      <c r="S24" s="444"/>
      <c r="T24" s="444"/>
      <c r="U24" s="444"/>
      <c r="V24" s="486"/>
      <c r="W24" s="538"/>
      <c r="X24" s="539"/>
      <c r="Y24" s="540"/>
      <c r="Z24" s="442" t="s">
        <v>173</v>
      </c>
      <c r="AA24" s="422"/>
      <c r="AB24" s="422"/>
      <c r="AC24" s="422"/>
      <c r="AD24" s="422"/>
      <c r="AE24" s="422"/>
      <c r="AF24" s="422"/>
      <c r="AG24" s="423"/>
      <c r="AH24" s="443">
        <v>333</v>
      </c>
      <c r="AI24" s="444"/>
      <c r="AJ24" s="444"/>
      <c r="AK24" s="444"/>
      <c r="AL24" s="486"/>
      <c r="AM24" s="443">
        <v>987345</v>
      </c>
      <c r="AN24" s="444"/>
      <c r="AO24" s="444"/>
      <c r="AP24" s="444"/>
      <c r="AQ24" s="444"/>
      <c r="AR24" s="486"/>
      <c r="AS24" s="443">
        <v>2965</v>
      </c>
      <c r="AT24" s="444"/>
      <c r="AU24" s="444"/>
      <c r="AV24" s="444"/>
      <c r="AW24" s="444"/>
      <c r="AX24" s="445"/>
      <c r="AY24" s="508" t="s">
        <v>174</v>
      </c>
      <c r="AZ24" s="509"/>
      <c r="BA24" s="509"/>
      <c r="BB24" s="509"/>
      <c r="BC24" s="509"/>
      <c r="BD24" s="509"/>
      <c r="BE24" s="509"/>
      <c r="BF24" s="509"/>
      <c r="BG24" s="509"/>
      <c r="BH24" s="509"/>
      <c r="BI24" s="509"/>
      <c r="BJ24" s="509"/>
      <c r="BK24" s="509"/>
      <c r="BL24" s="509"/>
      <c r="BM24" s="510"/>
      <c r="BN24" s="392">
        <v>8389814</v>
      </c>
      <c r="BO24" s="393"/>
      <c r="BP24" s="393"/>
      <c r="BQ24" s="393"/>
      <c r="BR24" s="393"/>
      <c r="BS24" s="393"/>
      <c r="BT24" s="393"/>
      <c r="BU24" s="394"/>
      <c r="BV24" s="392">
        <v>9662202</v>
      </c>
      <c r="BW24" s="393"/>
      <c r="BX24" s="393"/>
      <c r="BY24" s="393"/>
      <c r="BZ24" s="393"/>
      <c r="CA24" s="393"/>
      <c r="CB24" s="393"/>
      <c r="CC24" s="394"/>
      <c r="CD24" s="181"/>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2"/>
      <c r="B25" s="563"/>
      <c r="C25" s="539"/>
      <c r="D25" s="540"/>
      <c r="E25" s="442" t="s">
        <v>175</v>
      </c>
      <c r="F25" s="422"/>
      <c r="G25" s="422"/>
      <c r="H25" s="422"/>
      <c r="I25" s="422"/>
      <c r="J25" s="422"/>
      <c r="K25" s="423"/>
      <c r="L25" s="443">
        <v>1</v>
      </c>
      <c r="M25" s="444"/>
      <c r="N25" s="444"/>
      <c r="O25" s="444"/>
      <c r="P25" s="486"/>
      <c r="Q25" s="443">
        <v>6800</v>
      </c>
      <c r="R25" s="444"/>
      <c r="S25" s="444"/>
      <c r="T25" s="444"/>
      <c r="U25" s="444"/>
      <c r="V25" s="486"/>
      <c r="W25" s="538"/>
      <c r="X25" s="539"/>
      <c r="Y25" s="540"/>
      <c r="Z25" s="442" t="s">
        <v>176</v>
      </c>
      <c r="AA25" s="422"/>
      <c r="AB25" s="422"/>
      <c r="AC25" s="422"/>
      <c r="AD25" s="422"/>
      <c r="AE25" s="422"/>
      <c r="AF25" s="422"/>
      <c r="AG25" s="423"/>
      <c r="AH25" s="443">
        <v>75</v>
      </c>
      <c r="AI25" s="444"/>
      <c r="AJ25" s="444"/>
      <c r="AK25" s="444"/>
      <c r="AL25" s="486"/>
      <c r="AM25" s="443">
        <v>217350</v>
      </c>
      <c r="AN25" s="444"/>
      <c r="AO25" s="444"/>
      <c r="AP25" s="444"/>
      <c r="AQ25" s="444"/>
      <c r="AR25" s="486"/>
      <c r="AS25" s="443">
        <v>2898</v>
      </c>
      <c r="AT25" s="444"/>
      <c r="AU25" s="444"/>
      <c r="AV25" s="444"/>
      <c r="AW25" s="444"/>
      <c r="AX25" s="445"/>
      <c r="AY25" s="352" t="s">
        <v>177</v>
      </c>
      <c r="AZ25" s="353"/>
      <c r="BA25" s="353"/>
      <c r="BB25" s="353"/>
      <c r="BC25" s="353"/>
      <c r="BD25" s="353"/>
      <c r="BE25" s="353"/>
      <c r="BF25" s="353"/>
      <c r="BG25" s="353"/>
      <c r="BH25" s="353"/>
      <c r="BI25" s="353"/>
      <c r="BJ25" s="353"/>
      <c r="BK25" s="353"/>
      <c r="BL25" s="353"/>
      <c r="BM25" s="354"/>
      <c r="BN25" s="355">
        <v>723467</v>
      </c>
      <c r="BO25" s="356"/>
      <c r="BP25" s="356"/>
      <c r="BQ25" s="356"/>
      <c r="BR25" s="356"/>
      <c r="BS25" s="356"/>
      <c r="BT25" s="356"/>
      <c r="BU25" s="357"/>
      <c r="BV25" s="355">
        <v>78615</v>
      </c>
      <c r="BW25" s="356"/>
      <c r="BX25" s="356"/>
      <c r="BY25" s="356"/>
      <c r="BZ25" s="356"/>
      <c r="CA25" s="356"/>
      <c r="CB25" s="356"/>
      <c r="CC25" s="357"/>
      <c r="CD25" s="181"/>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2"/>
      <c r="B26" s="563"/>
      <c r="C26" s="539"/>
      <c r="D26" s="540"/>
      <c r="E26" s="442" t="s">
        <v>178</v>
      </c>
      <c r="F26" s="422"/>
      <c r="G26" s="422"/>
      <c r="H26" s="422"/>
      <c r="I26" s="422"/>
      <c r="J26" s="422"/>
      <c r="K26" s="423"/>
      <c r="L26" s="443">
        <v>1</v>
      </c>
      <c r="M26" s="444"/>
      <c r="N26" s="444"/>
      <c r="O26" s="444"/>
      <c r="P26" s="486"/>
      <c r="Q26" s="443">
        <v>5500</v>
      </c>
      <c r="R26" s="444"/>
      <c r="S26" s="444"/>
      <c r="T26" s="444"/>
      <c r="U26" s="444"/>
      <c r="V26" s="486"/>
      <c r="W26" s="538"/>
      <c r="X26" s="539"/>
      <c r="Y26" s="540"/>
      <c r="Z26" s="442" t="s">
        <v>179</v>
      </c>
      <c r="AA26" s="544"/>
      <c r="AB26" s="544"/>
      <c r="AC26" s="544"/>
      <c r="AD26" s="544"/>
      <c r="AE26" s="544"/>
      <c r="AF26" s="544"/>
      <c r="AG26" s="545"/>
      <c r="AH26" s="443">
        <v>12</v>
      </c>
      <c r="AI26" s="444"/>
      <c r="AJ26" s="444"/>
      <c r="AK26" s="444"/>
      <c r="AL26" s="486"/>
      <c r="AM26" s="443">
        <v>33048</v>
      </c>
      <c r="AN26" s="444"/>
      <c r="AO26" s="444"/>
      <c r="AP26" s="444"/>
      <c r="AQ26" s="444"/>
      <c r="AR26" s="486"/>
      <c r="AS26" s="443">
        <v>2754</v>
      </c>
      <c r="AT26" s="444"/>
      <c r="AU26" s="444"/>
      <c r="AV26" s="444"/>
      <c r="AW26" s="444"/>
      <c r="AX26" s="445"/>
      <c r="AY26" s="395" t="s">
        <v>180</v>
      </c>
      <c r="AZ26" s="396"/>
      <c r="BA26" s="396"/>
      <c r="BB26" s="396"/>
      <c r="BC26" s="396"/>
      <c r="BD26" s="396"/>
      <c r="BE26" s="396"/>
      <c r="BF26" s="396"/>
      <c r="BG26" s="396"/>
      <c r="BH26" s="396"/>
      <c r="BI26" s="396"/>
      <c r="BJ26" s="396"/>
      <c r="BK26" s="396"/>
      <c r="BL26" s="396"/>
      <c r="BM26" s="397"/>
      <c r="BN26" s="392" t="s">
        <v>181</v>
      </c>
      <c r="BO26" s="393"/>
      <c r="BP26" s="393"/>
      <c r="BQ26" s="393"/>
      <c r="BR26" s="393"/>
      <c r="BS26" s="393"/>
      <c r="BT26" s="393"/>
      <c r="BU26" s="394"/>
      <c r="BV26" s="392" t="s">
        <v>140</v>
      </c>
      <c r="BW26" s="393"/>
      <c r="BX26" s="393"/>
      <c r="BY26" s="393"/>
      <c r="BZ26" s="393"/>
      <c r="CA26" s="393"/>
      <c r="CB26" s="393"/>
      <c r="CC26" s="394"/>
      <c r="CD26" s="181"/>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2"/>
      <c r="B27" s="563"/>
      <c r="C27" s="539"/>
      <c r="D27" s="540"/>
      <c r="E27" s="442" t="s">
        <v>182</v>
      </c>
      <c r="F27" s="422"/>
      <c r="G27" s="422"/>
      <c r="H27" s="422"/>
      <c r="I27" s="422"/>
      <c r="J27" s="422"/>
      <c r="K27" s="423"/>
      <c r="L27" s="443">
        <v>1</v>
      </c>
      <c r="M27" s="444"/>
      <c r="N27" s="444"/>
      <c r="O27" s="444"/>
      <c r="P27" s="486"/>
      <c r="Q27" s="443">
        <v>3700</v>
      </c>
      <c r="R27" s="444"/>
      <c r="S27" s="444"/>
      <c r="T27" s="444"/>
      <c r="U27" s="444"/>
      <c r="V27" s="486"/>
      <c r="W27" s="538"/>
      <c r="X27" s="539"/>
      <c r="Y27" s="540"/>
      <c r="Z27" s="442" t="s">
        <v>183</v>
      </c>
      <c r="AA27" s="422"/>
      <c r="AB27" s="422"/>
      <c r="AC27" s="422"/>
      <c r="AD27" s="422"/>
      <c r="AE27" s="422"/>
      <c r="AF27" s="422"/>
      <c r="AG27" s="423"/>
      <c r="AH27" s="443" t="s">
        <v>130</v>
      </c>
      <c r="AI27" s="444"/>
      <c r="AJ27" s="444"/>
      <c r="AK27" s="444"/>
      <c r="AL27" s="486"/>
      <c r="AM27" s="443" t="s">
        <v>140</v>
      </c>
      <c r="AN27" s="444"/>
      <c r="AO27" s="444"/>
      <c r="AP27" s="444"/>
      <c r="AQ27" s="444"/>
      <c r="AR27" s="486"/>
      <c r="AS27" s="443" t="s">
        <v>140</v>
      </c>
      <c r="AT27" s="444"/>
      <c r="AU27" s="444"/>
      <c r="AV27" s="444"/>
      <c r="AW27" s="444"/>
      <c r="AX27" s="445"/>
      <c r="AY27" s="487" t="s">
        <v>184</v>
      </c>
      <c r="AZ27" s="488"/>
      <c r="BA27" s="488"/>
      <c r="BB27" s="488"/>
      <c r="BC27" s="488"/>
      <c r="BD27" s="488"/>
      <c r="BE27" s="488"/>
      <c r="BF27" s="488"/>
      <c r="BG27" s="488"/>
      <c r="BH27" s="488"/>
      <c r="BI27" s="488"/>
      <c r="BJ27" s="488"/>
      <c r="BK27" s="488"/>
      <c r="BL27" s="488"/>
      <c r="BM27" s="489"/>
      <c r="BN27" s="511" t="s">
        <v>140</v>
      </c>
      <c r="BO27" s="512"/>
      <c r="BP27" s="512"/>
      <c r="BQ27" s="512"/>
      <c r="BR27" s="512"/>
      <c r="BS27" s="512"/>
      <c r="BT27" s="512"/>
      <c r="BU27" s="513"/>
      <c r="BV27" s="511" t="s">
        <v>140</v>
      </c>
      <c r="BW27" s="512"/>
      <c r="BX27" s="512"/>
      <c r="BY27" s="512"/>
      <c r="BZ27" s="512"/>
      <c r="CA27" s="512"/>
      <c r="CB27" s="512"/>
      <c r="CC27" s="513"/>
      <c r="CD27" s="175"/>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2"/>
      <c r="B28" s="563"/>
      <c r="C28" s="539"/>
      <c r="D28" s="540"/>
      <c r="E28" s="442" t="s">
        <v>185</v>
      </c>
      <c r="F28" s="422"/>
      <c r="G28" s="422"/>
      <c r="H28" s="422"/>
      <c r="I28" s="422"/>
      <c r="J28" s="422"/>
      <c r="K28" s="423"/>
      <c r="L28" s="443">
        <v>1</v>
      </c>
      <c r="M28" s="444"/>
      <c r="N28" s="444"/>
      <c r="O28" s="444"/>
      <c r="P28" s="486"/>
      <c r="Q28" s="443">
        <v>3000</v>
      </c>
      <c r="R28" s="444"/>
      <c r="S28" s="444"/>
      <c r="T28" s="444"/>
      <c r="U28" s="444"/>
      <c r="V28" s="486"/>
      <c r="W28" s="538"/>
      <c r="X28" s="539"/>
      <c r="Y28" s="540"/>
      <c r="Z28" s="442" t="s">
        <v>186</v>
      </c>
      <c r="AA28" s="422"/>
      <c r="AB28" s="422"/>
      <c r="AC28" s="422"/>
      <c r="AD28" s="422"/>
      <c r="AE28" s="422"/>
      <c r="AF28" s="422"/>
      <c r="AG28" s="423"/>
      <c r="AH28" s="443" t="s">
        <v>140</v>
      </c>
      <c r="AI28" s="444"/>
      <c r="AJ28" s="444"/>
      <c r="AK28" s="444"/>
      <c r="AL28" s="486"/>
      <c r="AM28" s="443" t="s">
        <v>140</v>
      </c>
      <c r="AN28" s="444"/>
      <c r="AO28" s="444"/>
      <c r="AP28" s="444"/>
      <c r="AQ28" s="444"/>
      <c r="AR28" s="486"/>
      <c r="AS28" s="443" t="s">
        <v>187</v>
      </c>
      <c r="AT28" s="444"/>
      <c r="AU28" s="444"/>
      <c r="AV28" s="444"/>
      <c r="AW28" s="444"/>
      <c r="AX28" s="445"/>
      <c r="AY28" s="546" t="s">
        <v>188</v>
      </c>
      <c r="AZ28" s="547"/>
      <c r="BA28" s="547"/>
      <c r="BB28" s="548"/>
      <c r="BC28" s="352" t="s">
        <v>48</v>
      </c>
      <c r="BD28" s="353"/>
      <c r="BE28" s="353"/>
      <c r="BF28" s="353"/>
      <c r="BG28" s="353"/>
      <c r="BH28" s="353"/>
      <c r="BI28" s="353"/>
      <c r="BJ28" s="353"/>
      <c r="BK28" s="353"/>
      <c r="BL28" s="353"/>
      <c r="BM28" s="354"/>
      <c r="BN28" s="355">
        <v>6227602</v>
      </c>
      <c r="BO28" s="356"/>
      <c r="BP28" s="356"/>
      <c r="BQ28" s="356"/>
      <c r="BR28" s="356"/>
      <c r="BS28" s="356"/>
      <c r="BT28" s="356"/>
      <c r="BU28" s="357"/>
      <c r="BV28" s="355">
        <v>6404663</v>
      </c>
      <c r="BW28" s="356"/>
      <c r="BX28" s="356"/>
      <c r="BY28" s="356"/>
      <c r="BZ28" s="356"/>
      <c r="CA28" s="356"/>
      <c r="CB28" s="356"/>
      <c r="CC28" s="357"/>
      <c r="CD28" s="181"/>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2"/>
      <c r="B29" s="563"/>
      <c r="C29" s="539"/>
      <c r="D29" s="540"/>
      <c r="E29" s="442" t="s">
        <v>189</v>
      </c>
      <c r="F29" s="422"/>
      <c r="G29" s="422"/>
      <c r="H29" s="422"/>
      <c r="I29" s="422"/>
      <c r="J29" s="422"/>
      <c r="K29" s="423"/>
      <c r="L29" s="443">
        <v>12</v>
      </c>
      <c r="M29" s="444"/>
      <c r="N29" s="444"/>
      <c r="O29" s="444"/>
      <c r="P29" s="486"/>
      <c r="Q29" s="443">
        <v>2700</v>
      </c>
      <c r="R29" s="444"/>
      <c r="S29" s="444"/>
      <c r="T29" s="444"/>
      <c r="U29" s="444"/>
      <c r="V29" s="486"/>
      <c r="W29" s="541"/>
      <c r="X29" s="542"/>
      <c r="Y29" s="543"/>
      <c r="Z29" s="442" t="s">
        <v>190</v>
      </c>
      <c r="AA29" s="422"/>
      <c r="AB29" s="422"/>
      <c r="AC29" s="422"/>
      <c r="AD29" s="422"/>
      <c r="AE29" s="422"/>
      <c r="AF29" s="422"/>
      <c r="AG29" s="423"/>
      <c r="AH29" s="443">
        <v>333</v>
      </c>
      <c r="AI29" s="444"/>
      <c r="AJ29" s="444"/>
      <c r="AK29" s="444"/>
      <c r="AL29" s="486"/>
      <c r="AM29" s="443">
        <v>987345</v>
      </c>
      <c r="AN29" s="444"/>
      <c r="AO29" s="444"/>
      <c r="AP29" s="444"/>
      <c r="AQ29" s="444"/>
      <c r="AR29" s="486"/>
      <c r="AS29" s="443">
        <v>2965</v>
      </c>
      <c r="AT29" s="444"/>
      <c r="AU29" s="444"/>
      <c r="AV29" s="444"/>
      <c r="AW29" s="444"/>
      <c r="AX29" s="445"/>
      <c r="AY29" s="549"/>
      <c r="AZ29" s="550"/>
      <c r="BA29" s="550"/>
      <c r="BB29" s="551"/>
      <c r="BC29" s="426" t="s">
        <v>191</v>
      </c>
      <c r="BD29" s="427"/>
      <c r="BE29" s="427"/>
      <c r="BF29" s="427"/>
      <c r="BG29" s="427"/>
      <c r="BH29" s="427"/>
      <c r="BI29" s="427"/>
      <c r="BJ29" s="427"/>
      <c r="BK29" s="427"/>
      <c r="BL29" s="427"/>
      <c r="BM29" s="428"/>
      <c r="BN29" s="392">
        <v>143171</v>
      </c>
      <c r="BO29" s="393"/>
      <c r="BP29" s="393"/>
      <c r="BQ29" s="393"/>
      <c r="BR29" s="393"/>
      <c r="BS29" s="393"/>
      <c r="BT29" s="393"/>
      <c r="BU29" s="394"/>
      <c r="BV29" s="392">
        <v>152421</v>
      </c>
      <c r="BW29" s="393"/>
      <c r="BX29" s="393"/>
      <c r="BY29" s="393"/>
      <c r="BZ29" s="393"/>
      <c r="CA29" s="393"/>
      <c r="CB29" s="393"/>
      <c r="CC29" s="394"/>
      <c r="CD29" s="175"/>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192</v>
      </c>
      <c r="X30" s="560"/>
      <c r="Y30" s="560"/>
      <c r="Z30" s="560"/>
      <c r="AA30" s="560"/>
      <c r="AB30" s="560"/>
      <c r="AC30" s="560"/>
      <c r="AD30" s="560"/>
      <c r="AE30" s="560"/>
      <c r="AF30" s="560"/>
      <c r="AG30" s="561"/>
      <c r="AH30" s="519">
        <v>94.1</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50</v>
      </c>
      <c r="BD30" s="509"/>
      <c r="BE30" s="509"/>
      <c r="BF30" s="509"/>
      <c r="BG30" s="509"/>
      <c r="BH30" s="509"/>
      <c r="BI30" s="509"/>
      <c r="BJ30" s="509"/>
      <c r="BK30" s="509"/>
      <c r="BL30" s="509"/>
      <c r="BM30" s="510"/>
      <c r="BN30" s="511">
        <v>8232140</v>
      </c>
      <c r="BO30" s="512"/>
      <c r="BP30" s="512"/>
      <c r="BQ30" s="512"/>
      <c r="BR30" s="512"/>
      <c r="BS30" s="512"/>
      <c r="BT30" s="512"/>
      <c r="BU30" s="513"/>
      <c r="BV30" s="511">
        <v>7562458</v>
      </c>
      <c r="BW30" s="512"/>
      <c r="BX30" s="512"/>
      <c r="BY30" s="512"/>
      <c r="BZ30" s="512"/>
      <c r="CA30" s="512"/>
      <c r="CB30" s="512"/>
      <c r="CC30" s="513"/>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55" t="s">
        <v>193</v>
      </c>
      <c r="D32" s="555"/>
      <c r="E32" s="555"/>
      <c r="F32" s="555"/>
      <c r="G32" s="555"/>
      <c r="H32" s="555"/>
      <c r="I32" s="555"/>
      <c r="J32" s="555"/>
      <c r="K32" s="555"/>
      <c r="L32" s="555"/>
      <c r="M32" s="555"/>
      <c r="N32" s="555"/>
      <c r="O32" s="555"/>
      <c r="P32" s="555"/>
      <c r="Q32" s="555"/>
      <c r="R32" s="555"/>
      <c r="S32" s="555"/>
      <c r="U32" s="396" t="s">
        <v>194</v>
      </c>
      <c r="V32" s="396"/>
      <c r="W32" s="396"/>
      <c r="X32" s="396"/>
      <c r="Y32" s="396"/>
      <c r="Z32" s="396"/>
      <c r="AA32" s="396"/>
      <c r="AB32" s="396"/>
      <c r="AC32" s="396"/>
      <c r="AD32" s="396"/>
      <c r="AE32" s="396"/>
      <c r="AF32" s="396"/>
      <c r="AG32" s="396"/>
      <c r="AH32" s="396"/>
      <c r="AI32" s="396"/>
      <c r="AJ32" s="396"/>
      <c r="AK32" s="396"/>
      <c r="AM32" s="396" t="s">
        <v>195</v>
      </c>
      <c r="AN32" s="396"/>
      <c r="AO32" s="396"/>
      <c r="AP32" s="396"/>
      <c r="AQ32" s="396"/>
      <c r="AR32" s="396"/>
      <c r="AS32" s="396"/>
      <c r="AT32" s="396"/>
      <c r="AU32" s="396"/>
      <c r="AV32" s="396"/>
      <c r="AW32" s="396"/>
      <c r="AX32" s="396"/>
      <c r="AY32" s="396"/>
      <c r="AZ32" s="396"/>
      <c r="BA32" s="396"/>
      <c r="BB32" s="396"/>
      <c r="BC32" s="396"/>
      <c r="BE32" s="396" t="s">
        <v>196</v>
      </c>
      <c r="BF32" s="396"/>
      <c r="BG32" s="396"/>
      <c r="BH32" s="396"/>
      <c r="BI32" s="396"/>
      <c r="BJ32" s="396"/>
      <c r="BK32" s="396"/>
      <c r="BL32" s="396"/>
      <c r="BM32" s="396"/>
      <c r="BN32" s="396"/>
      <c r="BO32" s="396"/>
      <c r="BP32" s="396"/>
      <c r="BQ32" s="396"/>
      <c r="BR32" s="396"/>
      <c r="BS32" s="396"/>
      <c r="BT32" s="396"/>
      <c r="BU32" s="396"/>
      <c r="BW32" s="396" t="s">
        <v>197</v>
      </c>
      <c r="BX32" s="396"/>
      <c r="BY32" s="396"/>
      <c r="BZ32" s="396"/>
      <c r="CA32" s="396"/>
      <c r="CB32" s="396"/>
      <c r="CC32" s="396"/>
      <c r="CD32" s="396"/>
      <c r="CE32" s="396"/>
      <c r="CF32" s="396"/>
      <c r="CG32" s="396"/>
      <c r="CH32" s="396"/>
      <c r="CI32" s="396"/>
      <c r="CJ32" s="396"/>
      <c r="CK32" s="396"/>
      <c r="CL32" s="396"/>
      <c r="CM32" s="396"/>
      <c r="CO32" s="396" t="s">
        <v>198</v>
      </c>
      <c r="CP32" s="396"/>
      <c r="CQ32" s="396"/>
      <c r="CR32" s="396"/>
      <c r="CS32" s="396"/>
      <c r="CT32" s="396"/>
      <c r="CU32" s="396"/>
      <c r="CV32" s="396"/>
      <c r="CW32" s="396"/>
      <c r="CX32" s="396"/>
      <c r="CY32" s="396"/>
      <c r="CZ32" s="396"/>
      <c r="DA32" s="396"/>
      <c r="DB32" s="396"/>
      <c r="DC32" s="396"/>
      <c r="DD32" s="396"/>
      <c r="DE32" s="396"/>
      <c r="DI32" s="198"/>
    </row>
    <row r="33" spans="1:113" ht="13.5" customHeight="1" x14ac:dyDescent="0.15">
      <c r="A33" s="172"/>
      <c r="B33" s="199"/>
      <c r="C33" s="416" t="s">
        <v>199</v>
      </c>
      <c r="D33" s="416"/>
      <c r="E33" s="381" t="s">
        <v>200</v>
      </c>
      <c r="F33" s="381"/>
      <c r="G33" s="381"/>
      <c r="H33" s="381"/>
      <c r="I33" s="381"/>
      <c r="J33" s="381"/>
      <c r="K33" s="381"/>
      <c r="L33" s="381"/>
      <c r="M33" s="381"/>
      <c r="N33" s="381"/>
      <c r="O33" s="381"/>
      <c r="P33" s="381"/>
      <c r="Q33" s="381"/>
      <c r="R33" s="381"/>
      <c r="S33" s="381"/>
      <c r="T33" s="176"/>
      <c r="U33" s="416" t="s">
        <v>199</v>
      </c>
      <c r="V33" s="416"/>
      <c r="W33" s="381" t="s">
        <v>201</v>
      </c>
      <c r="X33" s="381"/>
      <c r="Y33" s="381"/>
      <c r="Z33" s="381"/>
      <c r="AA33" s="381"/>
      <c r="AB33" s="381"/>
      <c r="AC33" s="381"/>
      <c r="AD33" s="381"/>
      <c r="AE33" s="381"/>
      <c r="AF33" s="381"/>
      <c r="AG33" s="381"/>
      <c r="AH33" s="381"/>
      <c r="AI33" s="381"/>
      <c r="AJ33" s="381"/>
      <c r="AK33" s="381"/>
      <c r="AL33" s="176"/>
      <c r="AM33" s="416" t="s">
        <v>202</v>
      </c>
      <c r="AN33" s="416"/>
      <c r="AO33" s="381" t="s">
        <v>203</v>
      </c>
      <c r="AP33" s="381"/>
      <c r="AQ33" s="381"/>
      <c r="AR33" s="381"/>
      <c r="AS33" s="381"/>
      <c r="AT33" s="381"/>
      <c r="AU33" s="381"/>
      <c r="AV33" s="381"/>
      <c r="AW33" s="381"/>
      <c r="AX33" s="381"/>
      <c r="AY33" s="381"/>
      <c r="AZ33" s="381"/>
      <c r="BA33" s="381"/>
      <c r="BB33" s="381"/>
      <c r="BC33" s="381"/>
      <c r="BD33" s="182"/>
      <c r="BE33" s="381" t="s">
        <v>204</v>
      </c>
      <c r="BF33" s="381"/>
      <c r="BG33" s="381" t="s">
        <v>205</v>
      </c>
      <c r="BH33" s="381"/>
      <c r="BI33" s="381"/>
      <c r="BJ33" s="381"/>
      <c r="BK33" s="381"/>
      <c r="BL33" s="381"/>
      <c r="BM33" s="381"/>
      <c r="BN33" s="381"/>
      <c r="BO33" s="381"/>
      <c r="BP33" s="381"/>
      <c r="BQ33" s="381"/>
      <c r="BR33" s="381"/>
      <c r="BS33" s="381"/>
      <c r="BT33" s="381"/>
      <c r="BU33" s="381"/>
      <c r="BV33" s="182"/>
      <c r="BW33" s="416" t="s">
        <v>204</v>
      </c>
      <c r="BX33" s="416"/>
      <c r="BY33" s="381" t="s">
        <v>206</v>
      </c>
      <c r="BZ33" s="381"/>
      <c r="CA33" s="381"/>
      <c r="CB33" s="381"/>
      <c r="CC33" s="381"/>
      <c r="CD33" s="381"/>
      <c r="CE33" s="381"/>
      <c r="CF33" s="381"/>
      <c r="CG33" s="381"/>
      <c r="CH33" s="381"/>
      <c r="CI33" s="381"/>
      <c r="CJ33" s="381"/>
      <c r="CK33" s="381"/>
      <c r="CL33" s="381"/>
      <c r="CM33" s="381"/>
      <c r="CN33" s="176"/>
      <c r="CO33" s="416" t="s">
        <v>207</v>
      </c>
      <c r="CP33" s="416"/>
      <c r="CQ33" s="381" t="s">
        <v>208</v>
      </c>
      <c r="CR33" s="381"/>
      <c r="CS33" s="381"/>
      <c r="CT33" s="381"/>
      <c r="CU33" s="381"/>
      <c r="CV33" s="381"/>
      <c r="CW33" s="381"/>
      <c r="CX33" s="381"/>
      <c r="CY33" s="381"/>
      <c r="CZ33" s="381"/>
      <c r="DA33" s="381"/>
      <c r="DB33" s="381"/>
      <c r="DC33" s="381"/>
      <c r="DD33" s="381"/>
      <c r="DE33" s="381"/>
      <c r="DF33" s="176"/>
      <c r="DG33" s="581" t="s">
        <v>209</v>
      </c>
      <c r="DH33" s="581"/>
      <c r="DI33" s="177"/>
    </row>
    <row r="34" spans="1:113" ht="32.25" customHeight="1" x14ac:dyDescent="0.15">
      <c r="A34" s="172"/>
      <c r="B34" s="199"/>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5</v>
      </c>
      <c r="V34" s="582"/>
      <c r="W34" s="583" t="str">
        <f>IF('各会計、関係団体の財政状況及び健全化判断比率'!B28="","",'各会計、関係団体の財政状況及び健全化判断比率'!B28)</f>
        <v>国民健康保険特別会計（事業勘定）</v>
      </c>
      <c r="X34" s="583"/>
      <c r="Y34" s="583"/>
      <c r="Z34" s="583"/>
      <c r="AA34" s="583"/>
      <c r="AB34" s="583"/>
      <c r="AC34" s="583"/>
      <c r="AD34" s="583"/>
      <c r="AE34" s="583"/>
      <c r="AF34" s="583"/>
      <c r="AG34" s="583"/>
      <c r="AH34" s="583"/>
      <c r="AI34" s="583"/>
      <c r="AJ34" s="583"/>
      <c r="AK34" s="583"/>
      <c r="AL34" s="172"/>
      <c r="AM34" s="582">
        <f>IF(AO34="","",MAX(C34:D43,U34:V43)+1)</f>
        <v>10</v>
      </c>
      <c r="AN34" s="582"/>
      <c r="AO34" s="583" t="str">
        <f>IF('各会計、関係団体の財政状況及び健全化判断比率'!B33="","",'各会計、関係団体の財政状況及び健全化判断比率'!B33)</f>
        <v>水道事業会計</v>
      </c>
      <c r="AP34" s="583"/>
      <c r="AQ34" s="583"/>
      <c r="AR34" s="583"/>
      <c r="AS34" s="583"/>
      <c r="AT34" s="583"/>
      <c r="AU34" s="583"/>
      <c r="AV34" s="583"/>
      <c r="AW34" s="583"/>
      <c r="AX34" s="583"/>
      <c r="AY34" s="583"/>
      <c r="AZ34" s="583"/>
      <c r="BA34" s="583"/>
      <c r="BB34" s="583"/>
      <c r="BC34" s="583"/>
      <c r="BD34" s="172"/>
      <c r="BE34" s="582">
        <f>IF(BG34="","",MAX(C34:D43,U34:V43,AM34:AN43)+1)</f>
        <v>12</v>
      </c>
      <c r="BF34" s="582"/>
      <c r="BG34" s="583" t="str">
        <f>IF('各会計、関係団体の財政状況及び健全化判断比率'!B35="","",'各会計、関係団体の財政状況及び健全化判断比率'!B35)</f>
        <v>公共下水道事業特別会計</v>
      </c>
      <c r="BH34" s="583"/>
      <c r="BI34" s="583"/>
      <c r="BJ34" s="583"/>
      <c r="BK34" s="583"/>
      <c r="BL34" s="583"/>
      <c r="BM34" s="583"/>
      <c r="BN34" s="583"/>
      <c r="BO34" s="583"/>
      <c r="BP34" s="583"/>
      <c r="BQ34" s="583"/>
      <c r="BR34" s="583"/>
      <c r="BS34" s="583"/>
      <c r="BT34" s="583"/>
      <c r="BU34" s="583"/>
      <c r="BV34" s="172"/>
      <c r="BW34" s="582">
        <f>IF(BY34="","",MAX(C34:D43,U34:V43,AM34:AN43,BE34:BF43)+1)</f>
        <v>17</v>
      </c>
      <c r="BX34" s="582"/>
      <c r="BY34" s="583" t="str">
        <f>IF('各会計、関係団体の財政状況及び健全化判断比率'!B68="","",'各会計、関係団体の財政状況及び健全化判断比率'!B68)</f>
        <v>岐阜県市町村会館組合</v>
      </c>
      <c r="BZ34" s="583"/>
      <c r="CA34" s="583"/>
      <c r="CB34" s="583"/>
      <c r="CC34" s="583"/>
      <c r="CD34" s="583"/>
      <c r="CE34" s="583"/>
      <c r="CF34" s="583"/>
      <c r="CG34" s="583"/>
      <c r="CH34" s="583"/>
      <c r="CI34" s="583"/>
      <c r="CJ34" s="583"/>
      <c r="CK34" s="583"/>
      <c r="CL34" s="583"/>
      <c r="CM34" s="583"/>
      <c r="CN34" s="172"/>
      <c r="CO34" s="582">
        <f>IF(CQ34="","",MAX(C34:D43,U34:V43,AM34:AN43,BE34:BF43,BW34:BX43)+1)</f>
        <v>22</v>
      </c>
      <c r="CP34" s="582"/>
      <c r="CQ34" s="583" t="str">
        <f>IF('各会計、関係団体の財政状況及び健全化判断比率'!BS7="","",'各会計、関係団体の財政状況及び健全化判断比率'!BS7)</f>
        <v>飛騨市土地開発公社</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v>
      </c>
      <c r="DH34" s="584"/>
      <c r="DI34" s="177"/>
    </row>
    <row r="35" spans="1:113" ht="32.25" customHeight="1" x14ac:dyDescent="0.15">
      <c r="A35" s="172"/>
      <c r="B35" s="199"/>
      <c r="C35" s="582">
        <f>IF(E35="","",C34+1)</f>
        <v>2</v>
      </c>
      <c r="D35" s="582"/>
      <c r="E35" s="583" t="str">
        <f>IF('各会計、関係団体の財政状況及び健全化判断比率'!B8="","",'各会計、関係団体の財政状況及び健全化判断比率'!B8)</f>
        <v>駐車場事業特別会計</v>
      </c>
      <c r="F35" s="583"/>
      <c r="G35" s="583"/>
      <c r="H35" s="583"/>
      <c r="I35" s="583"/>
      <c r="J35" s="583"/>
      <c r="K35" s="583"/>
      <c r="L35" s="583"/>
      <c r="M35" s="583"/>
      <c r="N35" s="583"/>
      <c r="O35" s="583"/>
      <c r="P35" s="583"/>
      <c r="Q35" s="583"/>
      <c r="R35" s="583"/>
      <c r="S35" s="583"/>
      <c r="T35" s="172"/>
      <c r="U35" s="582">
        <f>IF(W35="","",U34+1)</f>
        <v>6</v>
      </c>
      <c r="V35" s="582"/>
      <c r="W35" s="583" t="str">
        <f>IF('各会計、関係団体の財政状況及び健全化判断比率'!B29="","",'各会計、関係団体の財政状況及び健全化判断比率'!B29)</f>
        <v>国民健康保険特別会計（直営診療施設勘定）</v>
      </c>
      <c r="X35" s="583"/>
      <c r="Y35" s="583"/>
      <c r="Z35" s="583"/>
      <c r="AA35" s="583"/>
      <c r="AB35" s="583"/>
      <c r="AC35" s="583"/>
      <c r="AD35" s="583"/>
      <c r="AE35" s="583"/>
      <c r="AF35" s="583"/>
      <c r="AG35" s="583"/>
      <c r="AH35" s="583"/>
      <c r="AI35" s="583"/>
      <c r="AJ35" s="583"/>
      <c r="AK35" s="583"/>
      <c r="AL35" s="172"/>
      <c r="AM35" s="582">
        <f t="shared" ref="AM35:AM43" si="0">IF(AO35="","",AM34+1)</f>
        <v>11</v>
      </c>
      <c r="AN35" s="582"/>
      <c r="AO35" s="583" t="str">
        <f>IF('各会計、関係団体の財政状況及び健全化判断比率'!B34="","",'各会計、関係団体の財政状況及び健全化判断比率'!B34)</f>
        <v>国民健康保険病院事業会計</v>
      </c>
      <c r="AP35" s="583"/>
      <c r="AQ35" s="583"/>
      <c r="AR35" s="583"/>
      <c r="AS35" s="583"/>
      <c r="AT35" s="583"/>
      <c r="AU35" s="583"/>
      <c r="AV35" s="583"/>
      <c r="AW35" s="583"/>
      <c r="AX35" s="583"/>
      <c r="AY35" s="583"/>
      <c r="AZ35" s="583"/>
      <c r="BA35" s="583"/>
      <c r="BB35" s="583"/>
      <c r="BC35" s="583"/>
      <c r="BD35" s="172"/>
      <c r="BE35" s="582">
        <f t="shared" ref="BE35:BE43" si="1">IF(BG35="","",BE34+1)</f>
        <v>13</v>
      </c>
      <c r="BF35" s="582"/>
      <c r="BG35" s="583" t="str">
        <f>IF('各会計、関係団体の財政状況及び健全化判断比率'!B36="","",'各会計、関係団体の財政状況及び健全化判断比率'!B36)</f>
        <v>特定環境保全公共下水道事業特別会計</v>
      </c>
      <c r="BH35" s="583"/>
      <c r="BI35" s="583"/>
      <c r="BJ35" s="583"/>
      <c r="BK35" s="583"/>
      <c r="BL35" s="583"/>
      <c r="BM35" s="583"/>
      <c r="BN35" s="583"/>
      <c r="BO35" s="583"/>
      <c r="BP35" s="583"/>
      <c r="BQ35" s="583"/>
      <c r="BR35" s="583"/>
      <c r="BS35" s="583"/>
      <c r="BT35" s="583"/>
      <c r="BU35" s="583"/>
      <c r="BV35" s="172"/>
      <c r="BW35" s="582">
        <f t="shared" ref="BW35:BW43" si="2">IF(BY35="","",BW34+1)</f>
        <v>18</v>
      </c>
      <c r="BX35" s="582"/>
      <c r="BY35" s="583" t="str">
        <f>IF('各会計、関係団体の財政状況及び健全化判断比率'!B69="","",'各会計、関係団体の財政状況及び健全化判断比率'!B69)</f>
        <v>岐阜県市町村職員退職手当組合</v>
      </c>
      <c r="BZ35" s="583"/>
      <c r="CA35" s="583"/>
      <c r="CB35" s="583"/>
      <c r="CC35" s="583"/>
      <c r="CD35" s="583"/>
      <c r="CE35" s="583"/>
      <c r="CF35" s="583"/>
      <c r="CG35" s="583"/>
      <c r="CH35" s="583"/>
      <c r="CI35" s="583"/>
      <c r="CJ35" s="583"/>
      <c r="CK35" s="583"/>
      <c r="CL35" s="583"/>
      <c r="CM35" s="583"/>
      <c r="CN35" s="172"/>
      <c r="CO35" s="582">
        <f t="shared" ref="CO35:CO43" si="3">IF(CQ35="","",CO34+1)</f>
        <v>23</v>
      </c>
      <c r="CP35" s="582"/>
      <c r="CQ35" s="583" t="str">
        <f>IF('各会計、関係団体の財政状況及び健全化判断比率'!BS8="","",'各会計、関係団体の財政状況及び健全化判断比率'!BS8)</f>
        <v>飛騨ゆい</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77"/>
    </row>
    <row r="36" spans="1:113" ht="32.25" customHeight="1" x14ac:dyDescent="0.15">
      <c r="A36" s="172"/>
      <c r="B36" s="199"/>
      <c r="C36" s="582">
        <f>IF(E36="","",C35+1)</f>
        <v>3</v>
      </c>
      <c r="D36" s="582"/>
      <c r="E36" s="583" t="str">
        <f>IF('各会計、関係団体の財政状況及び健全化判断比率'!B9="","",'各会計、関係団体の財政状況及び健全化判断比率'!B9)</f>
        <v>情報施設特別会計</v>
      </c>
      <c r="F36" s="583"/>
      <c r="G36" s="583"/>
      <c r="H36" s="583"/>
      <c r="I36" s="583"/>
      <c r="J36" s="583"/>
      <c r="K36" s="583"/>
      <c r="L36" s="583"/>
      <c r="M36" s="583"/>
      <c r="N36" s="583"/>
      <c r="O36" s="583"/>
      <c r="P36" s="583"/>
      <c r="Q36" s="583"/>
      <c r="R36" s="583"/>
      <c r="S36" s="583"/>
      <c r="T36" s="172"/>
      <c r="U36" s="582">
        <f t="shared" ref="U36:U43" si="4">IF(W36="","",U35+1)</f>
        <v>7</v>
      </c>
      <c r="V36" s="582"/>
      <c r="W36" s="583" t="str">
        <f>IF('各会計、関係団体の財政状況及び健全化判断比率'!B30="","",'各会計、関係団体の財政状況及び健全化判断比率'!B30)</f>
        <v>後期高齢者医療特別会計</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f t="shared" si="1"/>
        <v>14</v>
      </c>
      <c r="BF36" s="582"/>
      <c r="BG36" s="583" t="str">
        <f>IF('各会計、関係団体の財政状況及び健全化判断比率'!B37="","",'各会計、関係団体の財政状況及び健全化判断比率'!B37)</f>
        <v>農村下水道事業特別会計</v>
      </c>
      <c r="BH36" s="583"/>
      <c r="BI36" s="583"/>
      <c r="BJ36" s="583"/>
      <c r="BK36" s="583"/>
      <c r="BL36" s="583"/>
      <c r="BM36" s="583"/>
      <c r="BN36" s="583"/>
      <c r="BO36" s="583"/>
      <c r="BP36" s="583"/>
      <c r="BQ36" s="583"/>
      <c r="BR36" s="583"/>
      <c r="BS36" s="583"/>
      <c r="BT36" s="583"/>
      <c r="BU36" s="583"/>
      <c r="BV36" s="172"/>
      <c r="BW36" s="582">
        <f t="shared" si="2"/>
        <v>19</v>
      </c>
      <c r="BX36" s="582"/>
      <c r="BY36" s="583" t="str">
        <f>IF('各会計、関係団体の財政状況及び健全化判断比率'!B70="","",'各会計、関係団体の財政状況及び健全化判断比率'!B70)</f>
        <v>古川国府給食センター利用組合</v>
      </c>
      <c r="BZ36" s="583"/>
      <c r="CA36" s="583"/>
      <c r="CB36" s="583"/>
      <c r="CC36" s="583"/>
      <c r="CD36" s="583"/>
      <c r="CE36" s="583"/>
      <c r="CF36" s="583"/>
      <c r="CG36" s="583"/>
      <c r="CH36" s="583"/>
      <c r="CI36" s="583"/>
      <c r="CJ36" s="583"/>
      <c r="CK36" s="583"/>
      <c r="CL36" s="583"/>
      <c r="CM36" s="583"/>
      <c r="CN36" s="172"/>
      <c r="CO36" s="582">
        <f t="shared" si="3"/>
        <v>24</v>
      </c>
      <c r="CP36" s="582"/>
      <c r="CQ36" s="583" t="str">
        <f>IF('各会計、関係団体の財政状況及び健全化判断比率'!BS9="","",'各会計、関係団体の財政状況及び健全化判断比率'!BS9)</f>
        <v>飛騨の森でクマは踊る</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77"/>
    </row>
    <row r="37" spans="1:113" ht="32.25" customHeight="1" x14ac:dyDescent="0.15">
      <c r="A37" s="172"/>
      <c r="B37" s="199"/>
      <c r="C37" s="582">
        <f>IF(E37="","",C36+1)</f>
        <v>4</v>
      </c>
      <c r="D37" s="582"/>
      <c r="E37" s="583" t="str">
        <f>IF('各会計、関係団体の財政状況及び健全化判断比率'!B10="","",'各会計、関係団体の財政状況及び健全化判断比率'!B10)</f>
        <v>給食費特別会計</v>
      </c>
      <c r="F37" s="583"/>
      <c r="G37" s="583"/>
      <c r="H37" s="583"/>
      <c r="I37" s="583"/>
      <c r="J37" s="583"/>
      <c r="K37" s="583"/>
      <c r="L37" s="583"/>
      <c r="M37" s="583"/>
      <c r="N37" s="583"/>
      <c r="O37" s="583"/>
      <c r="P37" s="583"/>
      <c r="Q37" s="583"/>
      <c r="R37" s="583"/>
      <c r="S37" s="583"/>
      <c r="T37" s="172"/>
      <c r="U37" s="582">
        <f t="shared" si="4"/>
        <v>8</v>
      </c>
      <c r="V37" s="582"/>
      <c r="W37" s="583" t="str">
        <f>IF('各会計、関係団体の財政状況及び健全化判断比率'!B31="","",'各会計、関係団体の財政状況及び健全化判断比率'!B31)</f>
        <v>介護保険特別会計（保険勘定）</v>
      </c>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f t="shared" si="1"/>
        <v>15</v>
      </c>
      <c r="BF37" s="582"/>
      <c r="BG37" s="583" t="str">
        <f>IF('各会計、関係団体の財政状況及び健全化判断比率'!B38="","",'各会計、関係団体の財政状況及び健全化判断比率'!B38)</f>
        <v>個別排水処理施設事業特別会計</v>
      </c>
      <c r="BH37" s="583"/>
      <c r="BI37" s="583"/>
      <c r="BJ37" s="583"/>
      <c r="BK37" s="583"/>
      <c r="BL37" s="583"/>
      <c r="BM37" s="583"/>
      <c r="BN37" s="583"/>
      <c r="BO37" s="583"/>
      <c r="BP37" s="583"/>
      <c r="BQ37" s="583"/>
      <c r="BR37" s="583"/>
      <c r="BS37" s="583"/>
      <c r="BT37" s="583"/>
      <c r="BU37" s="583"/>
      <c r="BV37" s="172"/>
      <c r="BW37" s="582">
        <f t="shared" si="2"/>
        <v>20</v>
      </c>
      <c r="BX37" s="582"/>
      <c r="BY37" s="583" t="str">
        <f>IF('各会計、関係団体の財政状況及び健全化判断比率'!B71="","",'各会計、関係団体の財政状況及び健全化判断比率'!B71)</f>
        <v>後期高齢者医療連合（一般会計分）</v>
      </c>
      <c r="BZ37" s="583"/>
      <c r="CA37" s="583"/>
      <c r="CB37" s="583"/>
      <c r="CC37" s="583"/>
      <c r="CD37" s="583"/>
      <c r="CE37" s="583"/>
      <c r="CF37" s="583"/>
      <c r="CG37" s="583"/>
      <c r="CH37" s="583"/>
      <c r="CI37" s="583"/>
      <c r="CJ37" s="583"/>
      <c r="CK37" s="583"/>
      <c r="CL37" s="583"/>
      <c r="CM37" s="583"/>
      <c r="CN37" s="172"/>
      <c r="CO37" s="582">
        <f t="shared" si="3"/>
        <v>25</v>
      </c>
      <c r="CP37" s="582"/>
      <c r="CQ37" s="583" t="str">
        <f>IF('各会計、関係団体の財政状況及び健全化判断比率'!BS10="","",'各会計、関係団体の財政状況及び健全化判断比率'!BS10)</f>
        <v>ひだキャトルステーション</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77"/>
    </row>
    <row r="38" spans="1:113" ht="32.25" customHeight="1" x14ac:dyDescent="0.15">
      <c r="A38" s="172"/>
      <c r="B38" s="199"/>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f t="shared" si="4"/>
        <v>9</v>
      </c>
      <c r="V38" s="582"/>
      <c r="W38" s="583" t="str">
        <f>IF('各会計、関係団体の財政状況及び健全化判断比率'!B32="","",'各会計、関係団体の財政状況及び健全化判断比率'!B32)</f>
        <v>介護保険特別会計（事業勘定）</v>
      </c>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f t="shared" si="1"/>
        <v>16</v>
      </c>
      <c r="BF38" s="582"/>
      <c r="BG38" s="583" t="str">
        <f>IF('各会計、関係団体の財政状況及び健全化判断比率'!B39="","",'各会計、関係団体の財政状況及び健全化判断比率'!B39)</f>
        <v>下水道汚泥処理事業特別会計</v>
      </c>
      <c r="BH38" s="583"/>
      <c r="BI38" s="583"/>
      <c r="BJ38" s="583"/>
      <c r="BK38" s="583"/>
      <c r="BL38" s="583"/>
      <c r="BM38" s="583"/>
      <c r="BN38" s="583"/>
      <c r="BO38" s="583"/>
      <c r="BP38" s="583"/>
      <c r="BQ38" s="583"/>
      <c r="BR38" s="583"/>
      <c r="BS38" s="583"/>
      <c r="BT38" s="583"/>
      <c r="BU38" s="583"/>
      <c r="BV38" s="172"/>
      <c r="BW38" s="582">
        <f t="shared" si="2"/>
        <v>21</v>
      </c>
      <c r="BX38" s="582"/>
      <c r="BY38" s="583" t="str">
        <f>IF('各会計、関係団体の財政状況及び健全化判断比率'!B72="","",'各会計、関係団体の財政状況及び健全化判断比率'!B72)</f>
        <v>後期高齢者医療連合（特別会計分）</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77"/>
    </row>
    <row r="39" spans="1:113" ht="32.25" customHeight="1" x14ac:dyDescent="0.15">
      <c r="A39" s="172"/>
      <c r="B39" s="199"/>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t="str">
        <f t="shared" si="2"/>
        <v/>
      </c>
      <c r="BX39" s="582"/>
      <c r="BY39" s="583" t="str">
        <f>IF('各会計、関係団体の財政状況及び健全化判断比率'!B73="","",'各会計、関係団体の財政状況及び健全化判断比率'!B73)</f>
        <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77"/>
    </row>
    <row r="40" spans="1:113" ht="32.25" customHeight="1" x14ac:dyDescent="0.15">
      <c r="A40" s="172"/>
      <c r="B40" s="199"/>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t="str">
        <f t="shared" si="2"/>
        <v/>
      </c>
      <c r="BX40" s="582"/>
      <c r="BY40" s="583" t="str">
        <f>IF('各会計、関係団体の財政状況及び健全化判断比率'!B74="","",'各会計、関係団体の財政状況及び健全化判断比率'!B74)</f>
        <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77"/>
    </row>
    <row r="41" spans="1:113" ht="32.25" customHeight="1" x14ac:dyDescent="0.15">
      <c r="A41" s="172"/>
      <c r="B41" s="199"/>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t="str">
        <f t="shared" si="2"/>
        <v/>
      </c>
      <c r="BX41" s="582"/>
      <c r="BY41" s="583" t="str">
        <f>IF('各会計、関係団体の財政状況及び健全化判断比率'!B75="","",'各会計、関係団体の財政状況及び健全化判断比率'!B75)</f>
        <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77"/>
    </row>
    <row r="42" spans="1:113" ht="32.25" customHeight="1" x14ac:dyDescent="0.15">
      <c r="B42" s="199"/>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77"/>
    </row>
    <row r="43" spans="1:113" ht="32.25" customHeight="1" x14ac:dyDescent="0.15">
      <c r="B43" s="199"/>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210</v>
      </c>
      <c r="E46" s="585" t="s">
        <v>211</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15">
      <c r="E47" s="585" t="s">
        <v>212</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15">
      <c r="E48" s="585" t="s">
        <v>213</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15">
      <c r="E49" s="586" t="s">
        <v>214</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15">
      <c r="E50" s="585" t="s">
        <v>215</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15">
      <c r="E51" s="585" t="s">
        <v>216</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15">
      <c r="E52" s="585" t="s">
        <v>217</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15">
      <c r="E53" s="348" t="s">
        <v>625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8"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33" t="s">
        <v>586</v>
      </c>
      <c r="D34" s="1133"/>
      <c r="E34" s="1134"/>
      <c r="F34" s="32">
        <v>14.49</v>
      </c>
      <c r="G34" s="33">
        <v>14.09</v>
      </c>
      <c r="H34" s="33">
        <v>14.34</v>
      </c>
      <c r="I34" s="33">
        <v>13.79</v>
      </c>
      <c r="J34" s="34">
        <v>13.95</v>
      </c>
      <c r="K34" s="22"/>
      <c r="L34" s="22"/>
      <c r="M34" s="22"/>
      <c r="N34" s="22"/>
      <c r="O34" s="22"/>
      <c r="P34" s="22"/>
    </row>
    <row r="35" spans="1:16" ht="39" customHeight="1" x14ac:dyDescent="0.15">
      <c r="A35" s="22"/>
      <c r="B35" s="35"/>
      <c r="C35" s="1129" t="s">
        <v>587</v>
      </c>
      <c r="D35" s="1129"/>
      <c r="E35" s="1130"/>
      <c r="F35" s="36">
        <v>7.99</v>
      </c>
      <c r="G35" s="37">
        <v>8.7899999999999991</v>
      </c>
      <c r="H35" s="37">
        <v>9.59</v>
      </c>
      <c r="I35" s="37">
        <v>12.09</v>
      </c>
      <c r="J35" s="38">
        <v>13.67</v>
      </c>
      <c r="K35" s="22"/>
      <c r="L35" s="22"/>
      <c r="M35" s="22"/>
      <c r="N35" s="22"/>
      <c r="O35" s="22"/>
      <c r="P35" s="22"/>
    </row>
    <row r="36" spans="1:16" ht="39" customHeight="1" x14ac:dyDescent="0.15">
      <c r="A36" s="22"/>
      <c r="B36" s="35"/>
      <c r="C36" s="1129" t="s">
        <v>588</v>
      </c>
      <c r="D36" s="1129"/>
      <c r="E36" s="1130"/>
      <c r="F36" s="36">
        <v>13.33</v>
      </c>
      <c r="G36" s="37">
        <v>13.32</v>
      </c>
      <c r="H36" s="37">
        <v>12.86</v>
      </c>
      <c r="I36" s="37">
        <v>12.24</v>
      </c>
      <c r="J36" s="38">
        <v>11.02</v>
      </c>
      <c r="K36" s="22"/>
      <c r="L36" s="22"/>
      <c r="M36" s="22"/>
      <c r="N36" s="22"/>
      <c r="O36" s="22"/>
      <c r="P36" s="22"/>
    </row>
    <row r="37" spans="1:16" ht="39" customHeight="1" x14ac:dyDescent="0.15">
      <c r="A37" s="22"/>
      <c r="B37" s="35"/>
      <c r="C37" s="1129" t="s">
        <v>589</v>
      </c>
      <c r="D37" s="1129"/>
      <c r="E37" s="1130"/>
      <c r="F37" s="36">
        <v>0.86</v>
      </c>
      <c r="G37" s="37">
        <v>0.61</v>
      </c>
      <c r="H37" s="37">
        <v>0.56000000000000005</v>
      </c>
      <c r="I37" s="37">
        <v>0.86</v>
      </c>
      <c r="J37" s="38">
        <v>1.2</v>
      </c>
      <c r="K37" s="22"/>
      <c r="L37" s="22"/>
      <c r="M37" s="22"/>
      <c r="N37" s="22"/>
      <c r="O37" s="22"/>
      <c r="P37" s="22"/>
    </row>
    <row r="38" spans="1:16" ht="39" customHeight="1" x14ac:dyDescent="0.15">
      <c r="A38" s="22"/>
      <c r="B38" s="35"/>
      <c r="C38" s="1129" t="s">
        <v>590</v>
      </c>
      <c r="D38" s="1129"/>
      <c r="E38" s="1130"/>
      <c r="F38" s="36">
        <v>1.28</v>
      </c>
      <c r="G38" s="37">
        <v>0.43</v>
      </c>
      <c r="H38" s="37">
        <v>0.56999999999999995</v>
      </c>
      <c r="I38" s="37">
        <v>0.99</v>
      </c>
      <c r="J38" s="38">
        <v>0.75</v>
      </c>
      <c r="K38" s="22"/>
      <c r="L38" s="22"/>
      <c r="M38" s="22"/>
      <c r="N38" s="22"/>
      <c r="O38" s="22"/>
      <c r="P38" s="22"/>
    </row>
    <row r="39" spans="1:16" ht="39" customHeight="1" x14ac:dyDescent="0.15">
      <c r="A39" s="22"/>
      <c r="B39" s="35"/>
      <c r="C39" s="1129" t="s">
        <v>591</v>
      </c>
      <c r="D39" s="1129"/>
      <c r="E39" s="1130"/>
      <c r="F39" s="36">
        <v>0.1</v>
      </c>
      <c r="G39" s="37">
        <v>7.0000000000000007E-2</v>
      </c>
      <c r="H39" s="37">
        <v>0.08</v>
      </c>
      <c r="I39" s="37">
        <v>0.11</v>
      </c>
      <c r="J39" s="38">
        <v>7.0000000000000007E-2</v>
      </c>
      <c r="K39" s="22"/>
      <c r="L39" s="22"/>
      <c r="M39" s="22"/>
      <c r="N39" s="22"/>
      <c r="O39" s="22"/>
      <c r="P39" s="22"/>
    </row>
    <row r="40" spans="1:16" ht="39" customHeight="1" x14ac:dyDescent="0.15">
      <c r="A40" s="22"/>
      <c r="B40" s="35"/>
      <c r="C40" s="1129" t="s">
        <v>592</v>
      </c>
      <c r="D40" s="1129"/>
      <c r="E40" s="1130"/>
      <c r="F40" s="36">
        <v>0.04</v>
      </c>
      <c r="G40" s="37">
        <v>0.03</v>
      </c>
      <c r="H40" s="37">
        <v>0.04</v>
      </c>
      <c r="I40" s="37">
        <v>0.04</v>
      </c>
      <c r="J40" s="38">
        <v>0.04</v>
      </c>
      <c r="K40" s="22"/>
      <c r="L40" s="22"/>
      <c r="M40" s="22"/>
      <c r="N40" s="22"/>
      <c r="O40" s="22"/>
      <c r="P40" s="22"/>
    </row>
    <row r="41" spans="1:16" ht="39" customHeight="1" x14ac:dyDescent="0.15">
      <c r="A41" s="22"/>
      <c r="B41" s="35"/>
      <c r="C41" s="1129" t="s">
        <v>593</v>
      </c>
      <c r="D41" s="1129"/>
      <c r="E41" s="1130"/>
      <c r="F41" s="36">
        <v>0.04</v>
      </c>
      <c r="G41" s="37">
        <v>0.01</v>
      </c>
      <c r="H41" s="37">
        <v>0.04</v>
      </c>
      <c r="I41" s="37">
        <v>0.09</v>
      </c>
      <c r="J41" s="38">
        <v>0.04</v>
      </c>
      <c r="K41" s="22"/>
      <c r="L41" s="22"/>
      <c r="M41" s="22"/>
      <c r="N41" s="22"/>
      <c r="O41" s="22"/>
      <c r="P41" s="22"/>
    </row>
    <row r="42" spans="1:16" ht="39" customHeight="1" x14ac:dyDescent="0.15">
      <c r="A42" s="22"/>
      <c r="B42" s="39"/>
      <c r="C42" s="1129" t="s">
        <v>594</v>
      </c>
      <c r="D42" s="1129"/>
      <c r="E42" s="1130"/>
      <c r="F42" s="36" t="s">
        <v>538</v>
      </c>
      <c r="G42" s="37" t="s">
        <v>538</v>
      </c>
      <c r="H42" s="37" t="s">
        <v>538</v>
      </c>
      <c r="I42" s="37" t="s">
        <v>538</v>
      </c>
      <c r="J42" s="38" t="s">
        <v>538</v>
      </c>
      <c r="K42" s="22"/>
      <c r="L42" s="22"/>
      <c r="M42" s="22"/>
      <c r="N42" s="22"/>
      <c r="O42" s="22"/>
      <c r="P42" s="22"/>
    </row>
    <row r="43" spans="1:16" ht="39" customHeight="1" thickBot="1" x14ac:dyDescent="0.2">
      <c r="A43" s="22"/>
      <c r="B43" s="40"/>
      <c r="C43" s="1131" t="s">
        <v>595</v>
      </c>
      <c r="D43" s="1131"/>
      <c r="E43" s="1132"/>
      <c r="F43" s="41">
        <v>0.15</v>
      </c>
      <c r="G43" s="42">
        <v>0.12</v>
      </c>
      <c r="H43" s="42">
        <v>0.13</v>
      </c>
      <c r="I43" s="42">
        <v>0.12</v>
      </c>
      <c r="J43" s="43">
        <v>0.09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fVRifbgQ51cUT0ixRBQOYMPDG9CwMyhcqjvSdIktFutt7haav3I5tU0HYiCJf7h3eCQ8S2f1YyWMKJRA9LOuw==" saltValue="c/Z9H7ZKJOhqNx62Gm4q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9" zoomScale="75" zoomScaleNormal="75" zoomScaleSheetLayoutView="55" workbookViewId="0">
      <selection activeCell="U51" sqref="U51"/>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579</v>
      </c>
      <c r="L44" s="54" t="s">
        <v>580</v>
      </c>
      <c r="M44" s="54" t="s">
        <v>581</v>
      </c>
      <c r="N44" s="54" t="s">
        <v>582</v>
      </c>
      <c r="O44" s="55" t="s">
        <v>583</v>
      </c>
      <c r="P44" s="46"/>
      <c r="Q44" s="46"/>
      <c r="R44" s="46"/>
      <c r="S44" s="46"/>
      <c r="T44" s="46"/>
      <c r="U44" s="46"/>
    </row>
    <row r="45" spans="1:21" ht="30.75" customHeight="1" x14ac:dyDescent="0.15">
      <c r="A45" s="46"/>
      <c r="B45" s="1135" t="s">
        <v>11</v>
      </c>
      <c r="C45" s="1136"/>
      <c r="D45" s="56"/>
      <c r="E45" s="1141" t="s">
        <v>12</v>
      </c>
      <c r="F45" s="1141"/>
      <c r="G45" s="1141"/>
      <c r="H45" s="1141"/>
      <c r="I45" s="1141"/>
      <c r="J45" s="1142"/>
      <c r="K45" s="57">
        <v>2944</v>
      </c>
      <c r="L45" s="58">
        <v>2866</v>
      </c>
      <c r="M45" s="58">
        <v>2828</v>
      </c>
      <c r="N45" s="58">
        <v>2851</v>
      </c>
      <c r="O45" s="59">
        <v>2721</v>
      </c>
      <c r="P45" s="46"/>
      <c r="Q45" s="46"/>
      <c r="R45" s="46"/>
      <c r="S45" s="46"/>
      <c r="T45" s="46"/>
      <c r="U45" s="46"/>
    </row>
    <row r="46" spans="1:21" ht="30.75" customHeight="1" x14ac:dyDescent="0.15">
      <c r="A46" s="46"/>
      <c r="B46" s="1137"/>
      <c r="C46" s="1138"/>
      <c r="D46" s="60"/>
      <c r="E46" s="1143" t="s">
        <v>13</v>
      </c>
      <c r="F46" s="1143"/>
      <c r="G46" s="1143"/>
      <c r="H46" s="1143"/>
      <c r="I46" s="1143"/>
      <c r="J46" s="1144"/>
      <c r="K46" s="61" t="s">
        <v>538</v>
      </c>
      <c r="L46" s="62" t="s">
        <v>538</v>
      </c>
      <c r="M46" s="62" t="s">
        <v>538</v>
      </c>
      <c r="N46" s="62" t="s">
        <v>538</v>
      </c>
      <c r="O46" s="63" t="s">
        <v>538</v>
      </c>
      <c r="P46" s="46"/>
      <c r="Q46" s="46"/>
      <c r="R46" s="46"/>
      <c r="S46" s="46"/>
      <c r="T46" s="46"/>
      <c r="U46" s="46"/>
    </row>
    <row r="47" spans="1:21" ht="30.75" customHeight="1" x14ac:dyDescent="0.15">
      <c r="A47" s="46"/>
      <c r="B47" s="1137"/>
      <c r="C47" s="1138"/>
      <c r="D47" s="60"/>
      <c r="E47" s="1143" t="s">
        <v>14</v>
      </c>
      <c r="F47" s="1143"/>
      <c r="G47" s="1143"/>
      <c r="H47" s="1143"/>
      <c r="I47" s="1143"/>
      <c r="J47" s="1144"/>
      <c r="K47" s="61" t="s">
        <v>538</v>
      </c>
      <c r="L47" s="62" t="s">
        <v>538</v>
      </c>
      <c r="M47" s="62" t="s">
        <v>538</v>
      </c>
      <c r="N47" s="62" t="s">
        <v>538</v>
      </c>
      <c r="O47" s="63" t="s">
        <v>538</v>
      </c>
      <c r="P47" s="46"/>
      <c r="Q47" s="46"/>
      <c r="R47" s="46"/>
      <c r="S47" s="46"/>
      <c r="T47" s="46"/>
      <c r="U47" s="46"/>
    </row>
    <row r="48" spans="1:21" ht="30.75" customHeight="1" x14ac:dyDescent="0.15">
      <c r="A48" s="46"/>
      <c r="B48" s="1137"/>
      <c r="C48" s="1138"/>
      <c r="D48" s="60"/>
      <c r="E48" s="1143" t="s">
        <v>15</v>
      </c>
      <c r="F48" s="1143"/>
      <c r="G48" s="1143"/>
      <c r="H48" s="1143"/>
      <c r="I48" s="1143"/>
      <c r="J48" s="1144"/>
      <c r="K48" s="61">
        <v>967</v>
      </c>
      <c r="L48" s="62">
        <v>955</v>
      </c>
      <c r="M48" s="62">
        <v>962</v>
      </c>
      <c r="N48" s="62">
        <v>946</v>
      </c>
      <c r="O48" s="63">
        <v>933</v>
      </c>
      <c r="P48" s="46"/>
      <c r="Q48" s="46"/>
      <c r="R48" s="46"/>
      <c r="S48" s="46"/>
      <c r="T48" s="46"/>
      <c r="U48" s="46"/>
    </row>
    <row r="49" spans="1:21" ht="30.75" customHeight="1" x14ac:dyDescent="0.15">
      <c r="A49" s="46"/>
      <c r="B49" s="1137"/>
      <c r="C49" s="1138"/>
      <c r="D49" s="60"/>
      <c r="E49" s="1143" t="s">
        <v>16</v>
      </c>
      <c r="F49" s="1143"/>
      <c r="G49" s="1143"/>
      <c r="H49" s="1143"/>
      <c r="I49" s="1143"/>
      <c r="J49" s="1144"/>
      <c r="K49" s="61">
        <v>17</v>
      </c>
      <c r="L49" s="62">
        <v>17</v>
      </c>
      <c r="M49" s="62">
        <v>17</v>
      </c>
      <c r="N49" s="62">
        <v>17</v>
      </c>
      <c r="O49" s="63">
        <v>17</v>
      </c>
      <c r="P49" s="46"/>
      <c r="Q49" s="46"/>
      <c r="R49" s="46"/>
      <c r="S49" s="46"/>
      <c r="T49" s="46"/>
      <c r="U49" s="46"/>
    </row>
    <row r="50" spans="1:21" ht="30.75" customHeight="1" x14ac:dyDescent="0.15">
      <c r="A50" s="46"/>
      <c r="B50" s="1137"/>
      <c r="C50" s="1138"/>
      <c r="D50" s="60"/>
      <c r="E50" s="1143" t="s">
        <v>17</v>
      </c>
      <c r="F50" s="1143"/>
      <c r="G50" s="1143"/>
      <c r="H50" s="1143"/>
      <c r="I50" s="1143"/>
      <c r="J50" s="1144"/>
      <c r="K50" s="61">
        <v>38</v>
      </c>
      <c r="L50" s="62">
        <v>23</v>
      </c>
      <c r="M50" s="62">
        <v>23</v>
      </c>
      <c r="N50" s="62">
        <v>23</v>
      </c>
      <c r="O50" s="63">
        <v>23</v>
      </c>
      <c r="P50" s="46"/>
      <c r="Q50" s="46"/>
      <c r="R50" s="46"/>
      <c r="S50" s="46"/>
      <c r="T50" s="46"/>
      <c r="U50" s="46"/>
    </row>
    <row r="51" spans="1:21" ht="30.75" customHeight="1" x14ac:dyDescent="0.15">
      <c r="A51" s="46"/>
      <c r="B51" s="1139"/>
      <c r="C51" s="1140"/>
      <c r="D51" s="64"/>
      <c r="E51" s="1143" t="s">
        <v>18</v>
      </c>
      <c r="F51" s="1143"/>
      <c r="G51" s="1143"/>
      <c r="H51" s="1143"/>
      <c r="I51" s="1143"/>
      <c r="J51" s="1144"/>
      <c r="K51" s="61" t="s">
        <v>538</v>
      </c>
      <c r="L51" s="62" t="s">
        <v>538</v>
      </c>
      <c r="M51" s="62" t="s">
        <v>538</v>
      </c>
      <c r="N51" s="62" t="s">
        <v>538</v>
      </c>
      <c r="O51" s="63" t="s">
        <v>538</v>
      </c>
      <c r="P51" s="46"/>
      <c r="Q51" s="46"/>
      <c r="R51" s="46"/>
      <c r="S51" s="46"/>
      <c r="T51" s="46"/>
      <c r="U51" s="46"/>
    </row>
    <row r="52" spans="1:21" ht="30.75" customHeight="1" x14ac:dyDescent="0.15">
      <c r="A52" s="46"/>
      <c r="B52" s="1145" t="s">
        <v>19</v>
      </c>
      <c r="C52" s="1146"/>
      <c r="D52" s="64"/>
      <c r="E52" s="1143" t="s">
        <v>20</v>
      </c>
      <c r="F52" s="1143"/>
      <c r="G52" s="1143"/>
      <c r="H52" s="1143"/>
      <c r="I52" s="1143"/>
      <c r="J52" s="1144"/>
      <c r="K52" s="61">
        <v>2774</v>
      </c>
      <c r="L52" s="62">
        <v>2734</v>
      </c>
      <c r="M52" s="62">
        <v>2687</v>
      </c>
      <c r="N52" s="62">
        <v>2668</v>
      </c>
      <c r="O52" s="63">
        <v>2539</v>
      </c>
      <c r="P52" s="46"/>
      <c r="Q52" s="46"/>
      <c r="R52" s="46"/>
      <c r="S52" s="46"/>
      <c r="T52" s="46"/>
      <c r="U52" s="46"/>
    </row>
    <row r="53" spans="1:21" ht="30.75" customHeight="1" thickBot="1" x14ac:dyDescent="0.2">
      <c r="A53" s="46"/>
      <c r="B53" s="1147" t="s">
        <v>21</v>
      </c>
      <c r="C53" s="1148"/>
      <c r="D53" s="65"/>
      <c r="E53" s="1149" t="s">
        <v>22</v>
      </c>
      <c r="F53" s="1149"/>
      <c r="G53" s="1149"/>
      <c r="H53" s="1149"/>
      <c r="I53" s="1149"/>
      <c r="J53" s="1150"/>
      <c r="K53" s="66">
        <v>1192</v>
      </c>
      <c r="L53" s="67">
        <v>1127</v>
      </c>
      <c r="M53" s="67">
        <v>1143</v>
      </c>
      <c r="N53" s="67">
        <v>1169</v>
      </c>
      <c r="O53" s="68">
        <v>1155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596</v>
      </c>
      <c r="P55" s="46"/>
      <c r="Q55" s="46"/>
      <c r="R55" s="46"/>
      <c r="S55" s="46"/>
      <c r="T55" s="46"/>
      <c r="U55" s="46"/>
    </row>
    <row r="56" spans="1:21" ht="31.5" customHeight="1" thickBot="1" x14ac:dyDescent="0.2">
      <c r="A56" s="46"/>
      <c r="B56" s="74"/>
      <c r="C56" s="75"/>
      <c r="D56" s="75"/>
      <c r="E56" s="76"/>
      <c r="F56" s="76"/>
      <c r="G56" s="76"/>
      <c r="H56" s="76"/>
      <c r="I56" s="76"/>
      <c r="J56" s="77" t="s">
        <v>2</v>
      </c>
      <c r="K56" s="78" t="s">
        <v>597</v>
      </c>
      <c r="L56" s="79" t="s">
        <v>598</v>
      </c>
      <c r="M56" s="79" t="s">
        <v>599</v>
      </c>
      <c r="N56" s="79" t="s">
        <v>600</v>
      </c>
      <c r="O56" s="80" t="s">
        <v>601</v>
      </c>
      <c r="P56" s="46"/>
      <c r="Q56" s="46"/>
      <c r="R56" s="46"/>
      <c r="S56" s="46"/>
      <c r="T56" s="46"/>
      <c r="U56" s="46"/>
    </row>
    <row r="57" spans="1:21" ht="31.5" customHeight="1" x14ac:dyDescent="0.15">
      <c r="B57" s="1151" t="s">
        <v>25</v>
      </c>
      <c r="C57" s="1152"/>
      <c r="D57" s="1155" t="s">
        <v>26</v>
      </c>
      <c r="E57" s="1156"/>
      <c r="F57" s="1156"/>
      <c r="G57" s="1156"/>
      <c r="H57" s="1156"/>
      <c r="I57" s="1156"/>
      <c r="J57" s="1157"/>
      <c r="K57" s="81" t="s">
        <v>538</v>
      </c>
      <c r="L57" s="82" t="s">
        <v>538</v>
      </c>
      <c r="M57" s="82" t="s">
        <v>538</v>
      </c>
      <c r="N57" s="82" t="s">
        <v>538</v>
      </c>
      <c r="O57" s="83" t="s">
        <v>538</v>
      </c>
    </row>
    <row r="58" spans="1:21" ht="31.5" customHeight="1" thickBot="1" x14ac:dyDescent="0.2">
      <c r="B58" s="1153"/>
      <c r="C58" s="1154"/>
      <c r="D58" s="1158" t="s">
        <v>27</v>
      </c>
      <c r="E58" s="1159"/>
      <c r="F58" s="1159"/>
      <c r="G58" s="1159"/>
      <c r="H58" s="1159"/>
      <c r="I58" s="1159"/>
      <c r="J58" s="1160"/>
      <c r="K58" s="84" t="s">
        <v>538</v>
      </c>
      <c r="L58" s="85" t="s">
        <v>538</v>
      </c>
      <c r="M58" s="85" t="s">
        <v>538</v>
      </c>
      <c r="N58" s="85" t="s">
        <v>538</v>
      </c>
      <c r="O58" s="86" t="s">
        <v>538</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TU1GK9VNwjo0VXbQWyE3huQKNHzLLo/QfKhubyr1BNhJ3FpCVcrzcwN2tGk3J/URWUxqVEHLQA0/mN4yrrQuQ==" saltValue="YIZGLK/Co4mFVkt/NWbu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0" zoomScale="75" zoomScaleNormal="75" zoomScaleSheetLayoutView="100" workbookViewId="0">
      <selection activeCell="S50" sqref="S50"/>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579</v>
      </c>
      <c r="J40" s="98" t="s">
        <v>580</v>
      </c>
      <c r="K40" s="98" t="s">
        <v>581</v>
      </c>
      <c r="L40" s="98" t="s">
        <v>582</v>
      </c>
      <c r="M40" s="99" t="s">
        <v>583</v>
      </c>
    </row>
    <row r="41" spans="2:13" ht="27.75" customHeight="1" x14ac:dyDescent="0.15">
      <c r="B41" s="1161" t="s">
        <v>30</v>
      </c>
      <c r="C41" s="1162"/>
      <c r="D41" s="100"/>
      <c r="E41" s="1167" t="s">
        <v>31</v>
      </c>
      <c r="F41" s="1167"/>
      <c r="G41" s="1167"/>
      <c r="H41" s="1168"/>
      <c r="I41" s="339">
        <v>17951</v>
      </c>
      <c r="J41" s="340">
        <v>16684</v>
      </c>
      <c r="K41" s="340">
        <v>16234</v>
      </c>
      <c r="L41" s="340">
        <v>14820</v>
      </c>
      <c r="M41" s="341">
        <v>13287</v>
      </c>
    </row>
    <row r="42" spans="2:13" ht="27.75" customHeight="1" x14ac:dyDescent="0.15">
      <c r="B42" s="1163"/>
      <c r="C42" s="1164"/>
      <c r="D42" s="101"/>
      <c r="E42" s="1169" t="s">
        <v>32</v>
      </c>
      <c r="F42" s="1169"/>
      <c r="G42" s="1169"/>
      <c r="H42" s="1170"/>
      <c r="I42" s="342">
        <v>101</v>
      </c>
      <c r="J42" s="343">
        <v>72</v>
      </c>
      <c r="K42" s="343">
        <v>51</v>
      </c>
      <c r="L42" s="343">
        <v>29</v>
      </c>
      <c r="M42" s="344">
        <v>7</v>
      </c>
    </row>
    <row r="43" spans="2:13" ht="27.75" customHeight="1" x14ac:dyDescent="0.15">
      <c r="B43" s="1163"/>
      <c r="C43" s="1164"/>
      <c r="D43" s="101"/>
      <c r="E43" s="1169" t="s">
        <v>33</v>
      </c>
      <c r="F43" s="1169"/>
      <c r="G43" s="1169"/>
      <c r="H43" s="1170"/>
      <c r="I43" s="342">
        <v>9960</v>
      </c>
      <c r="J43" s="343">
        <v>9332</v>
      </c>
      <c r="K43" s="343">
        <v>8622</v>
      </c>
      <c r="L43" s="343">
        <v>7890</v>
      </c>
      <c r="M43" s="344">
        <v>7322</v>
      </c>
    </row>
    <row r="44" spans="2:13" ht="27.75" customHeight="1" x14ac:dyDescent="0.15">
      <c r="B44" s="1163"/>
      <c r="C44" s="1164"/>
      <c r="D44" s="101"/>
      <c r="E44" s="1169" t="s">
        <v>34</v>
      </c>
      <c r="F44" s="1169"/>
      <c r="G44" s="1169"/>
      <c r="H44" s="1170"/>
      <c r="I44" s="342">
        <v>85</v>
      </c>
      <c r="J44" s="343">
        <v>68</v>
      </c>
      <c r="K44" s="343">
        <v>51</v>
      </c>
      <c r="L44" s="343">
        <v>34</v>
      </c>
      <c r="M44" s="344">
        <v>17</v>
      </c>
    </row>
    <row r="45" spans="2:13" ht="27.75" customHeight="1" x14ac:dyDescent="0.15">
      <c r="B45" s="1163"/>
      <c r="C45" s="1164"/>
      <c r="D45" s="101"/>
      <c r="E45" s="1169" t="s">
        <v>35</v>
      </c>
      <c r="F45" s="1169"/>
      <c r="G45" s="1169"/>
      <c r="H45" s="1170"/>
      <c r="I45" s="342">
        <v>2530</v>
      </c>
      <c r="J45" s="343">
        <v>2531</v>
      </c>
      <c r="K45" s="343">
        <v>2501</v>
      </c>
      <c r="L45" s="343">
        <v>2700</v>
      </c>
      <c r="M45" s="344">
        <v>2689</v>
      </c>
    </row>
    <row r="46" spans="2:13" ht="27.75" customHeight="1" x14ac:dyDescent="0.15">
      <c r="B46" s="1163"/>
      <c r="C46" s="1164"/>
      <c r="D46" s="102"/>
      <c r="E46" s="1169" t="s">
        <v>36</v>
      </c>
      <c r="F46" s="1169"/>
      <c r="G46" s="1169"/>
      <c r="H46" s="1170"/>
      <c r="I46" s="342" t="s">
        <v>538</v>
      </c>
      <c r="J46" s="343" t="s">
        <v>538</v>
      </c>
      <c r="K46" s="343" t="s">
        <v>538</v>
      </c>
      <c r="L46" s="343" t="s">
        <v>538</v>
      </c>
      <c r="M46" s="344" t="s">
        <v>538</v>
      </c>
    </row>
    <row r="47" spans="2:13" ht="27.75" customHeight="1" x14ac:dyDescent="0.15">
      <c r="B47" s="1163"/>
      <c r="C47" s="1164"/>
      <c r="D47" s="103"/>
      <c r="E47" s="1171" t="s">
        <v>37</v>
      </c>
      <c r="F47" s="1172"/>
      <c r="G47" s="1172"/>
      <c r="H47" s="1173"/>
      <c r="I47" s="342" t="s">
        <v>538</v>
      </c>
      <c r="J47" s="343" t="s">
        <v>538</v>
      </c>
      <c r="K47" s="343" t="s">
        <v>538</v>
      </c>
      <c r="L47" s="343" t="s">
        <v>538</v>
      </c>
      <c r="M47" s="344" t="s">
        <v>538</v>
      </c>
    </row>
    <row r="48" spans="2:13" ht="27.75" customHeight="1" x14ac:dyDescent="0.15">
      <c r="B48" s="1163"/>
      <c r="C48" s="1164"/>
      <c r="D48" s="101"/>
      <c r="E48" s="1169" t="s">
        <v>38</v>
      </c>
      <c r="F48" s="1169"/>
      <c r="G48" s="1169"/>
      <c r="H48" s="1170"/>
      <c r="I48" s="342" t="s">
        <v>538</v>
      </c>
      <c r="J48" s="343" t="s">
        <v>538</v>
      </c>
      <c r="K48" s="343" t="s">
        <v>538</v>
      </c>
      <c r="L48" s="343" t="s">
        <v>538</v>
      </c>
      <c r="M48" s="344" t="s">
        <v>538</v>
      </c>
    </row>
    <row r="49" spans="2:13" ht="27.75" customHeight="1" x14ac:dyDescent="0.15">
      <c r="B49" s="1165"/>
      <c r="C49" s="1166"/>
      <c r="D49" s="101"/>
      <c r="E49" s="1169" t="s">
        <v>39</v>
      </c>
      <c r="F49" s="1169"/>
      <c r="G49" s="1169"/>
      <c r="H49" s="1170"/>
      <c r="I49" s="342" t="s">
        <v>538</v>
      </c>
      <c r="J49" s="343" t="s">
        <v>538</v>
      </c>
      <c r="K49" s="343" t="s">
        <v>538</v>
      </c>
      <c r="L49" s="343" t="s">
        <v>538</v>
      </c>
      <c r="M49" s="344" t="s">
        <v>538</v>
      </c>
    </row>
    <row r="50" spans="2:13" ht="27.75" customHeight="1" x14ac:dyDescent="0.15">
      <c r="B50" s="1174" t="s">
        <v>40</v>
      </c>
      <c r="C50" s="1175"/>
      <c r="D50" s="104"/>
      <c r="E50" s="1169" t="s">
        <v>41</v>
      </c>
      <c r="F50" s="1169"/>
      <c r="G50" s="1169"/>
      <c r="H50" s="1170"/>
      <c r="I50" s="342">
        <v>13326</v>
      </c>
      <c r="J50" s="343">
        <v>13061</v>
      </c>
      <c r="K50" s="343">
        <v>13503</v>
      </c>
      <c r="L50" s="343">
        <v>13701</v>
      </c>
      <c r="M50" s="344">
        <v>14181</v>
      </c>
    </row>
    <row r="51" spans="2:13" ht="27.75" customHeight="1" x14ac:dyDescent="0.15">
      <c r="B51" s="1163"/>
      <c r="C51" s="1164"/>
      <c r="D51" s="101"/>
      <c r="E51" s="1169" t="s">
        <v>42</v>
      </c>
      <c r="F51" s="1169"/>
      <c r="G51" s="1169"/>
      <c r="H51" s="1170"/>
      <c r="I51" s="342">
        <v>286</v>
      </c>
      <c r="J51" s="343">
        <v>233</v>
      </c>
      <c r="K51" s="343">
        <v>195</v>
      </c>
      <c r="L51" s="343">
        <v>149</v>
      </c>
      <c r="M51" s="344">
        <v>102</v>
      </c>
    </row>
    <row r="52" spans="2:13" ht="27.75" customHeight="1" x14ac:dyDescent="0.15">
      <c r="B52" s="1165"/>
      <c r="C52" s="1166"/>
      <c r="D52" s="101"/>
      <c r="E52" s="1169" t="s">
        <v>43</v>
      </c>
      <c r="F52" s="1169"/>
      <c r="G52" s="1169"/>
      <c r="H52" s="1170"/>
      <c r="I52" s="342">
        <v>20763</v>
      </c>
      <c r="J52" s="343">
        <v>19915</v>
      </c>
      <c r="K52" s="343">
        <v>19015</v>
      </c>
      <c r="L52" s="343">
        <v>17715</v>
      </c>
      <c r="M52" s="344">
        <v>15825</v>
      </c>
    </row>
    <row r="53" spans="2:13" ht="27.75" customHeight="1" thickBot="1" x14ac:dyDescent="0.2">
      <c r="B53" s="1176" t="s">
        <v>44</v>
      </c>
      <c r="C53" s="1177"/>
      <c r="D53" s="105"/>
      <c r="E53" s="1178" t="s">
        <v>45</v>
      </c>
      <c r="F53" s="1178"/>
      <c r="G53" s="1178"/>
      <c r="H53" s="1179"/>
      <c r="I53" s="345">
        <v>-3749</v>
      </c>
      <c r="J53" s="346">
        <v>-4521</v>
      </c>
      <c r="K53" s="346">
        <v>-5255</v>
      </c>
      <c r="L53" s="346">
        <v>-6092</v>
      </c>
      <c r="M53" s="347">
        <v>-6786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cIb57iYnteRaN+Rlryf1itYvmMSr/bj02DjraazzkI8HxvWEEeUkHYSsn9l+B2BgIIferGN+2XL18EamIyN7+g==" saltValue="2T8u4d1yl9538zTocoVh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2" zoomScale="65" zoomScaleNormal="65"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581</v>
      </c>
      <c r="G54" s="114" t="s">
        <v>582</v>
      </c>
      <c r="H54" s="115" t="s">
        <v>583</v>
      </c>
    </row>
    <row r="55" spans="2:8" ht="52.5" customHeight="1" x14ac:dyDescent="0.15">
      <c r="B55" s="116"/>
      <c r="C55" s="1188" t="s">
        <v>48</v>
      </c>
      <c r="D55" s="1188"/>
      <c r="E55" s="1189"/>
      <c r="F55" s="117">
        <v>6486</v>
      </c>
      <c r="G55" s="117">
        <v>6405</v>
      </c>
      <c r="H55" s="118">
        <v>6228</v>
      </c>
    </row>
    <row r="56" spans="2:8" ht="52.5" customHeight="1" x14ac:dyDescent="0.15">
      <c r="B56" s="119"/>
      <c r="C56" s="1190" t="s">
        <v>49</v>
      </c>
      <c r="D56" s="1190"/>
      <c r="E56" s="1191"/>
      <c r="F56" s="120">
        <v>162</v>
      </c>
      <c r="G56" s="120">
        <v>152</v>
      </c>
      <c r="H56" s="121">
        <v>143</v>
      </c>
    </row>
    <row r="57" spans="2:8" ht="53.25" customHeight="1" x14ac:dyDescent="0.15">
      <c r="B57" s="119"/>
      <c r="C57" s="1192" t="s">
        <v>50</v>
      </c>
      <c r="D57" s="1192"/>
      <c r="E57" s="1193"/>
      <c r="F57" s="122">
        <v>7248</v>
      </c>
      <c r="G57" s="122">
        <v>7562</v>
      </c>
      <c r="H57" s="123">
        <v>8232</v>
      </c>
    </row>
    <row r="58" spans="2:8" ht="45.75" customHeight="1" x14ac:dyDescent="0.15">
      <c r="B58" s="124"/>
      <c r="C58" s="1180" t="s">
        <v>620</v>
      </c>
      <c r="D58" s="1181"/>
      <c r="E58" s="1182"/>
      <c r="F58" s="125">
        <v>916</v>
      </c>
      <c r="G58" s="125">
        <v>1368</v>
      </c>
      <c r="H58" s="126">
        <v>1760</v>
      </c>
    </row>
    <row r="59" spans="2:8" ht="45.75" customHeight="1" x14ac:dyDescent="0.15">
      <c r="B59" s="124"/>
      <c r="C59" s="1180" t="s">
        <v>619</v>
      </c>
      <c r="D59" s="1181"/>
      <c r="E59" s="1182"/>
      <c r="F59" s="125">
        <v>1532</v>
      </c>
      <c r="G59" s="125">
        <v>1534</v>
      </c>
      <c r="H59" s="126">
        <v>1524</v>
      </c>
    </row>
    <row r="60" spans="2:8" ht="45.75" customHeight="1" x14ac:dyDescent="0.15">
      <c r="B60" s="124"/>
      <c r="C60" s="1180" t="s">
        <v>621</v>
      </c>
      <c r="D60" s="1181"/>
      <c r="E60" s="1182"/>
      <c r="F60" s="125">
        <v>1245</v>
      </c>
      <c r="G60" s="125">
        <v>1210</v>
      </c>
      <c r="H60" s="126">
        <v>1212</v>
      </c>
    </row>
    <row r="61" spans="2:8" ht="45.75" customHeight="1" x14ac:dyDescent="0.15">
      <c r="B61" s="124"/>
      <c r="C61" s="1180" t="s">
        <v>622</v>
      </c>
      <c r="D61" s="1181"/>
      <c r="E61" s="1182"/>
      <c r="F61" s="125">
        <v>1327</v>
      </c>
      <c r="G61" s="125">
        <v>1187</v>
      </c>
      <c r="H61" s="126">
        <v>1160</v>
      </c>
    </row>
    <row r="62" spans="2:8" ht="45.75" customHeight="1" thickBot="1" x14ac:dyDescent="0.2">
      <c r="B62" s="127"/>
      <c r="C62" s="1183" t="s">
        <v>623</v>
      </c>
      <c r="D62" s="1184"/>
      <c r="E62" s="1185"/>
      <c r="F62" s="128">
        <v>852</v>
      </c>
      <c r="G62" s="128">
        <v>826</v>
      </c>
      <c r="H62" s="129">
        <v>782</v>
      </c>
    </row>
    <row r="63" spans="2:8" ht="52.5" customHeight="1" thickBot="1" x14ac:dyDescent="0.2">
      <c r="B63" s="130"/>
      <c r="C63" s="1186" t="s">
        <v>51</v>
      </c>
      <c r="D63" s="1186"/>
      <c r="E63" s="1187"/>
      <c r="F63" s="131">
        <v>13896</v>
      </c>
      <c r="G63" s="131">
        <v>14120</v>
      </c>
      <c r="H63" s="132">
        <v>14603</v>
      </c>
    </row>
    <row r="64" spans="2:8" x14ac:dyDescent="0.15"/>
  </sheetData>
  <sheetProtection algorithmName="SHA-512" hashValue="uipSDtKa25I5+tEndcwPa73bt1HzHWfG/hp7aWa/gDLyaSrReDbrtYGmzqJzzxJsZJoHLR0jwDUoJrdwc8HHHg==" saltValue="xsR8wq3S64TwxpYIrWoo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E9FC7-8232-4EAC-A3D8-9020C053930D}">
  <sheetPr>
    <pageSetUpPr fitToPage="1"/>
  </sheetPr>
  <dimension ref="A1:DE85"/>
  <sheetViews>
    <sheetView showGridLines="0" tabSelected="1" topLeftCell="E9" zoomScaleNormal="100" zoomScaleSheetLayoutView="55" workbookViewId="0">
      <selection activeCell="AN65" sqref="AN65:DC69"/>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4"/>
      <c r="B1" s="1195"/>
      <c r="DD1" s="252"/>
      <c r="DE1" s="252"/>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52"/>
      <c r="DE2" s="252"/>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52"/>
      <c r="DE3" s="252"/>
    </row>
    <row r="4" spans="1:109" s="250"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50"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50"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50"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50"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50"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50"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50"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50"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50"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50"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50" customFormat="1" x14ac:dyDescent="0.15">
      <c r="A15" s="252"/>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50" customFormat="1" x14ac:dyDescent="0.15">
      <c r="A16" s="252"/>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50" customFormat="1" x14ac:dyDescent="0.15">
      <c r="A17" s="252"/>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50" customFormat="1" x14ac:dyDescent="0.15">
      <c r="A18" s="252"/>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52"/>
      <c r="DE19" s="252"/>
    </row>
    <row r="20" spans="1:109" x14ac:dyDescent="0.15">
      <c r="DD20" s="252"/>
      <c r="DE20" s="252"/>
    </row>
    <row r="21" spans="1:109" ht="17.25" customHeight="1" x14ac:dyDescent="0.15">
      <c r="B21" s="1197"/>
      <c r="C21" s="254"/>
      <c r="D21" s="254"/>
      <c r="E21" s="254"/>
      <c r="F21" s="254"/>
      <c r="G21" s="254"/>
      <c r="H21" s="254"/>
      <c r="I21" s="254"/>
      <c r="J21" s="254"/>
      <c r="K21" s="254"/>
      <c r="L21" s="254"/>
      <c r="M21" s="254"/>
      <c r="N21" s="1198"/>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8"/>
      <c r="AU21" s="254"/>
      <c r="AV21" s="254"/>
      <c r="AW21" s="254"/>
      <c r="AX21" s="254"/>
      <c r="AY21" s="254"/>
      <c r="AZ21" s="254"/>
      <c r="BA21" s="254"/>
      <c r="BB21" s="254"/>
      <c r="BC21" s="254"/>
      <c r="BD21" s="254"/>
      <c r="BE21" s="254"/>
      <c r="BF21" s="1198"/>
      <c r="BG21" s="254"/>
      <c r="BH21" s="254"/>
      <c r="BI21" s="254"/>
      <c r="BJ21" s="254"/>
      <c r="BK21" s="254"/>
      <c r="BL21" s="254"/>
      <c r="BM21" s="254"/>
      <c r="BN21" s="254"/>
      <c r="BO21" s="254"/>
      <c r="BP21" s="254"/>
      <c r="BQ21" s="254"/>
      <c r="BR21" s="1198"/>
      <c r="BS21" s="254"/>
      <c r="BT21" s="254"/>
      <c r="BU21" s="254"/>
      <c r="BV21" s="254"/>
      <c r="BW21" s="254"/>
      <c r="BX21" s="254"/>
      <c r="BY21" s="254"/>
      <c r="BZ21" s="254"/>
      <c r="CA21" s="254"/>
      <c r="CB21" s="254"/>
      <c r="CC21" s="254"/>
      <c r="CD21" s="1198"/>
      <c r="CE21" s="254"/>
      <c r="CF21" s="254"/>
      <c r="CG21" s="254"/>
      <c r="CH21" s="254"/>
      <c r="CI21" s="254"/>
      <c r="CJ21" s="254"/>
      <c r="CK21" s="254"/>
      <c r="CL21" s="254"/>
      <c r="CM21" s="254"/>
      <c r="CN21" s="254"/>
      <c r="CO21" s="254"/>
      <c r="CP21" s="1198"/>
      <c r="CQ21" s="254"/>
      <c r="CR21" s="254"/>
      <c r="CS21" s="254"/>
      <c r="CT21" s="254"/>
      <c r="CU21" s="254"/>
      <c r="CV21" s="254"/>
      <c r="CW21" s="254"/>
      <c r="CX21" s="254"/>
      <c r="CY21" s="254"/>
      <c r="CZ21" s="254"/>
      <c r="DA21" s="254"/>
      <c r="DB21" s="1198"/>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9"/>
      <c r="DD40" s="1199"/>
      <c r="DE40" s="252"/>
    </row>
    <row r="41" spans="2:109" ht="17.25" x14ac:dyDescent="0.15">
      <c r="B41" s="253" t="s">
        <v>626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200"/>
      <c r="I42" s="1201"/>
      <c r="J42" s="1201"/>
      <c r="K42" s="1201"/>
      <c r="AM42" s="1200"/>
      <c r="AN42" s="1200" t="s">
        <v>627</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6"/>
      <c r="AN43" s="1202" t="s">
        <v>628</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6"/>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6"/>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6"/>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6"/>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6"/>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6"/>
      <c r="AN49" s="252" t="s">
        <v>629</v>
      </c>
    </row>
    <row r="50" spans="1:109" x14ac:dyDescent="0.15">
      <c r="B50" s="256"/>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579</v>
      </c>
      <c r="BQ50" s="1218"/>
      <c r="BR50" s="1218"/>
      <c r="BS50" s="1218"/>
      <c r="BT50" s="1218"/>
      <c r="BU50" s="1218"/>
      <c r="BV50" s="1218"/>
      <c r="BW50" s="1218"/>
      <c r="BX50" s="1218" t="s">
        <v>580</v>
      </c>
      <c r="BY50" s="1218"/>
      <c r="BZ50" s="1218"/>
      <c r="CA50" s="1218"/>
      <c r="CB50" s="1218"/>
      <c r="CC50" s="1218"/>
      <c r="CD50" s="1218"/>
      <c r="CE50" s="1218"/>
      <c r="CF50" s="1218" t="s">
        <v>581</v>
      </c>
      <c r="CG50" s="1218"/>
      <c r="CH50" s="1218"/>
      <c r="CI50" s="1218"/>
      <c r="CJ50" s="1218"/>
      <c r="CK50" s="1218"/>
      <c r="CL50" s="1218"/>
      <c r="CM50" s="1218"/>
      <c r="CN50" s="1218" t="s">
        <v>582</v>
      </c>
      <c r="CO50" s="1218"/>
      <c r="CP50" s="1218"/>
      <c r="CQ50" s="1218"/>
      <c r="CR50" s="1218"/>
      <c r="CS50" s="1218"/>
      <c r="CT50" s="1218"/>
      <c r="CU50" s="1218"/>
      <c r="CV50" s="1218" t="s">
        <v>583</v>
      </c>
      <c r="CW50" s="1218"/>
      <c r="CX50" s="1218"/>
      <c r="CY50" s="1218"/>
      <c r="CZ50" s="1218"/>
      <c r="DA50" s="1218"/>
      <c r="DB50" s="1218"/>
      <c r="DC50" s="1218"/>
    </row>
    <row r="51" spans="1:109" ht="13.5" customHeight="1" x14ac:dyDescent="0.15">
      <c r="B51" s="256"/>
      <c r="G51" s="1219"/>
      <c r="H51" s="1219"/>
      <c r="I51" s="1220"/>
      <c r="J51" s="1220"/>
      <c r="K51" s="1221"/>
      <c r="L51" s="1221"/>
      <c r="M51" s="1221"/>
      <c r="N51" s="1221"/>
      <c r="AM51" s="1211"/>
      <c r="AN51" s="1222" t="s">
        <v>630</v>
      </c>
      <c r="AO51" s="1222"/>
      <c r="AP51" s="1222"/>
      <c r="AQ51" s="1222"/>
      <c r="AR51" s="1222"/>
      <c r="AS51" s="1222"/>
      <c r="AT51" s="1222"/>
      <c r="AU51" s="1222"/>
      <c r="AV51" s="1222"/>
      <c r="AW51" s="1222"/>
      <c r="AX51" s="1222"/>
      <c r="AY51" s="1222"/>
      <c r="AZ51" s="1222"/>
      <c r="BA51" s="1222"/>
      <c r="BB51" s="1222" t="s">
        <v>631</v>
      </c>
      <c r="BC51" s="1222"/>
      <c r="BD51" s="1222"/>
      <c r="BE51" s="1222"/>
      <c r="BF51" s="1222"/>
      <c r="BG51" s="1222"/>
      <c r="BH51" s="1222"/>
      <c r="BI51" s="1222"/>
      <c r="BJ51" s="1222"/>
      <c r="BK51" s="1222"/>
      <c r="BL51" s="1222"/>
      <c r="BM51" s="1222"/>
      <c r="BN51" s="1222"/>
      <c r="BO51" s="1222"/>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x14ac:dyDescent="0.15">
      <c r="B52" s="256"/>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56"/>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632</v>
      </c>
      <c r="BC53" s="1222"/>
      <c r="BD53" s="1222"/>
      <c r="BE53" s="1222"/>
      <c r="BF53" s="1222"/>
      <c r="BG53" s="1222"/>
      <c r="BH53" s="1222"/>
      <c r="BI53" s="1222"/>
      <c r="BJ53" s="1222"/>
      <c r="BK53" s="1222"/>
      <c r="BL53" s="1222"/>
      <c r="BM53" s="1222"/>
      <c r="BN53" s="1222"/>
      <c r="BO53" s="1222"/>
      <c r="BP53" s="1223">
        <v>61</v>
      </c>
      <c r="BQ53" s="1223"/>
      <c r="BR53" s="1223"/>
      <c r="BS53" s="1223"/>
      <c r="BT53" s="1223"/>
      <c r="BU53" s="1223"/>
      <c r="BV53" s="1223"/>
      <c r="BW53" s="1223"/>
      <c r="BX53" s="1223">
        <v>62.4</v>
      </c>
      <c r="BY53" s="1223"/>
      <c r="BZ53" s="1223"/>
      <c r="CA53" s="1223"/>
      <c r="CB53" s="1223"/>
      <c r="CC53" s="1223"/>
      <c r="CD53" s="1223"/>
      <c r="CE53" s="1223"/>
      <c r="CF53" s="1223">
        <v>63.6</v>
      </c>
      <c r="CG53" s="1223"/>
      <c r="CH53" s="1223"/>
      <c r="CI53" s="1223"/>
      <c r="CJ53" s="1223"/>
      <c r="CK53" s="1223"/>
      <c r="CL53" s="1223"/>
      <c r="CM53" s="1223"/>
      <c r="CN53" s="1223">
        <v>65.3</v>
      </c>
      <c r="CO53" s="1223"/>
      <c r="CP53" s="1223"/>
      <c r="CQ53" s="1223"/>
      <c r="CR53" s="1223"/>
      <c r="CS53" s="1223"/>
      <c r="CT53" s="1223"/>
      <c r="CU53" s="1223"/>
      <c r="CV53" s="1223">
        <v>66.7</v>
      </c>
      <c r="CW53" s="1223"/>
      <c r="CX53" s="1223"/>
      <c r="CY53" s="1223"/>
      <c r="CZ53" s="1223"/>
      <c r="DA53" s="1223"/>
      <c r="DB53" s="1223"/>
      <c r="DC53" s="1223"/>
    </row>
    <row r="54" spans="1:109" x14ac:dyDescent="0.15">
      <c r="A54" s="1201"/>
      <c r="B54" s="256"/>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56"/>
      <c r="G55" s="1212"/>
      <c r="H55" s="1212"/>
      <c r="I55" s="1212"/>
      <c r="J55" s="1212"/>
      <c r="K55" s="1221"/>
      <c r="L55" s="1221"/>
      <c r="M55" s="1221"/>
      <c r="N55" s="1221"/>
      <c r="AN55" s="1218" t="s">
        <v>633</v>
      </c>
      <c r="AO55" s="1218"/>
      <c r="AP55" s="1218"/>
      <c r="AQ55" s="1218"/>
      <c r="AR55" s="1218"/>
      <c r="AS55" s="1218"/>
      <c r="AT55" s="1218"/>
      <c r="AU55" s="1218"/>
      <c r="AV55" s="1218"/>
      <c r="AW55" s="1218"/>
      <c r="AX55" s="1218"/>
      <c r="AY55" s="1218"/>
      <c r="AZ55" s="1218"/>
      <c r="BA55" s="1218"/>
      <c r="BB55" s="1222" t="s">
        <v>631</v>
      </c>
      <c r="BC55" s="1222"/>
      <c r="BD55" s="1222"/>
      <c r="BE55" s="1222"/>
      <c r="BF55" s="1222"/>
      <c r="BG55" s="1222"/>
      <c r="BH55" s="1222"/>
      <c r="BI55" s="1222"/>
      <c r="BJ55" s="1222"/>
      <c r="BK55" s="1222"/>
      <c r="BL55" s="1222"/>
      <c r="BM55" s="1222"/>
      <c r="BN55" s="1222"/>
      <c r="BO55" s="1222"/>
      <c r="BP55" s="1223">
        <v>55.4</v>
      </c>
      <c r="BQ55" s="1223"/>
      <c r="BR55" s="1223"/>
      <c r="BS55" s="1223"/>
      <c r="BT55" s="1223"/>
      <c r="BU55" s="1223"/>
      <c r="BV55" s="1223"/>
      <c r="BW55" s="1223"/>
      <c r="BX55" s="1223">
        <v>52.7</v>
      </c>
      <c r="BY55" s="1223"/>
      <c r="BZ55" s="1223"/>
      <c r="CA55" s="1223"/>
      <c r="CB55" s="1223"/>
      <c r="CC55" s="1223"/>
      <c r="CD55" s="1223"/>
      <c r="CE55" s="1223"/>
      <c r="CF55" s="1223">
        <v>49.7</v>
      </c>
      <c r="CG55" s="1223"/>
      <c r="CH55" s="1223"/>
      <c r="CI55" s="1223"/>
      <c r="CJ55" s="1223"/>
      <c r="CK55" s="1223"/>
      <c r="CL55" s="1223"/>
      <c r="CM55" s="1223"/>
      <c r="CN55" s="1223">
        <v>37.299999999999997</v>
      </c>
      <c r="CO55" s="1223"/>
      <c r="CP55" s="1223"/>
      <c r="CQ55" s="1223"/>
      <c r="CR55" s="1223"/>
      <c r="CS55" s="1223"/>
      <c r="CT55" s="1223"/>
      <c r="CU55" s="1223"/>
      <c r="CV55" s="1223">
        <v>25.1</v>
      </c>
      <c r="CW55" s="1223"/>
      <c r="CX55" s="1223"/>
      <c r="CY55" s="1223"/>
      <c r="CZ55" s="1223"/>
      <c r="DA55" s="1223"/>
      <c r="DB55" s="1223"/>
      <c r="DC55" s="1223"/>
    </row>
    <row r="56" spans="1:109" x14ac:dyDescent="0.15">
      <c r="A56" s="1201"/>
      <c r="B56" s="256"/>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52"/>
      <c r="AN57" s="1218"/>
      <c r="AO57" s="1218"/>
      <c r="AP57" s="1218"/>
      <c r="AQ57" s="1218"/>
      <c r="AR57" s="1218"/>
      <c r="AS57" s="1218"/>
      <c r="AT57" s="1218"/>
      <c r="AU57" s="1218"/>
      <c r="AV57" s="1218"/>
      <c r="AW57" s="1218"/>
      <c r="AX57" s="1218"/>
      <c r="AY57" s="1218"/>
      <c r="AZ57" s="1218"/>
      <c r="BA57" s="1218"/>
      <c r="BB57" s="1222" t="s">
        <v>632</v>
      </c>
      <c r="BC57" s="1222"/>
      <c r="BD57" s="1222"/>
      <c r="BE57" s="1222"/>
      <c r="BF57" s="1222"/>
      <c r="BG57" s="1222"/>
      <c r="BH57" s="1222"/>
      <c r="BI57" s="1222"/>
      <c r="BJ57" s="1222"/>
      <c r="BK57" s="1222"/>
      <c r="BL57" s="1222"/>
      <c r="BM57" s="1222"/>
      <c r="BN57" s="1222"/>
      <c r="BO57" s="1222"/>
      <c r="BP57" s="1223">
        <v>58.7</v>
      </c>
      <c r="BQ57" s="1223"/>
      <c r="BR57" s="1223"/>
      <c r="BS57" s="1223"/>
      <c r="BT57" s="1223"/>
      <c r="BU57" s="1223"/>
      <c r="BV57" s="1223"/>
      <c r="BW57" s="1223"/>
      <c r="BX57" s="1223">
        <v>59.9</v>
      </c>
      <c r="BY57" s="1223"/>
      <c r="BZ57" s="1223"/>
      <c r="CA57" s="1223"/>
      <c r="CB57" s="1223"/>
      <c r="CC57" s="1223"/>
      <c r="CD57" s="1223"/>
      <c r="CE57" s="1223"/>
      <c r="CF57" s="1223">
        <v>60.1</v>
      </c>
      <c r="CG57" s="1223"/>
      <c r="CH57" s="1223"/>
      <c r="CI57" s="1223"/>
      <c r="CJ57" s="1223"/>
      <c r="CK57" s="1223"/>
      <c r="CL57" s="1223"/>
      <c r="CM57" s="1223"/>
      <c r="CN57" s="1223">
        <v>61.9</v>
      </c>
      <c r="CO57" s="1223"/>
      <c r="CP57" s="1223"/>
      <c r="CQ57" s="1223"/>
      <c r="CR57" s="1223"/>
      <c r="CS57" s="1223"/>
      <c r="CT57" s="1223"/>
      <c r="CU57" s="1223"/>
      <c r="CV57" s="1223">
        <v>63.1</v>
      </c>
      <c r="CW57" s="1223"/>
      <c r="CX57" s="1223"/>
      <c r="CY57" s="1223"/>
      <c r="CZ57" s="1223"/>
      <c r="DA57" s="1223"/>
      <c r="DB57" s="1223"/>
      <c r="DC57" s="1223"/>
      <c r="DD57" s="1226"/>
      <c r="DE57" s="1224"/>
    </row>
    <row r="58" spans="1:109" s="1201" customFormat="1" x14ac:dyDescent="0.15">
      <c r="A58" s="252"/>
      <c r="B58" s="1224"/>
      <c r="G58" s="1212"/>
      <c r="H58" s="1212"/>
      <c r="I58" s="1225"/>
      <c r="J58" s="1225"/>
      <c r="K58" s="1221"/>
      <c r="L58" s="1221"/>
      <c r="M58" s="1221"/>
      <c r="N58" s="1221"/>
      <c r="AM58" s="252"/>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52"/>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52"/>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52"/>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52"/>
    </row>
    <row r="63" spans="1:109" ht="17.25" x14ac:dyDescent="0.15">
      <c r="B63" s="309" t="s">
        <v>634</v>
      </c>
    </row>
    <row r="64" spans="1:109" x14ac:dyDescent="0.15">
      <c r="B64" s="256"/>
      <c r="G64" s="1200"/>
      <c r="I64" s="1232"/>
      <c r="J64" s="1232"/>
      <c r="K64" s="1232"/>
      <c r="L64" s="1232"/>
      <c r="M64" s="1232"/>
      <c r="N64" s="1233"/>
      <c r="AM64" s="1200"/>
      <c r="AN64" s="1200" t="s">
        <v>627</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6"/>
      <c r="AN65" s="1202" t="s">
        <v>635</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6"/>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6"/>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6"/>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6"/>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6"/>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6"/>
      <c r="G71" s="1237"/>
      <c r="I71" s="1238"/>
      <c r="J71" s="1235"/>
      <c r="K71" s="1235"/>
      <c r="L71" s="1236"/>
      <c r="M71" s="1235"/>
      <c r="N71" s="1236"/>
      <c r="AM71" s="1237"/>
      <c r="AN71" s="252" t="s">
        <v>629</v>
      </c>
    </row>
    <row r="72" spans="2:107" x14ac:dyDescent="0.15">
      <c r="B72" s="256"/>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579</v>
      </c>
      <c r="BQ72" s="1218"/>
      <c r="BR72" s="1218"/>
      <c r="BS72" s="1218"/>
      <c r="BT72" s="1218"/>
      <c r="BU72" s="1218"/>
      <c r="BV72" s="1218"/>
      <c r="BW72" s="1218"/>
      <c r="BX72" s="1218" t="s">
        <v>580</v>
      </c>
      <c r="BY72" s="1218"/>
      <c r="BZ72" s="1218"/>
      <c r="CA72" s="1218"/>
      <c r="CB72" s="1218"/>
      <c r="CC72" s="1218"/>
      <c r="CD72" s="1218"/>
      <c r="CE72" s="1218"/>
      <c r="CF72" s="1218" t="s">
        <v>581</v>
      </c>
      <c r="CG72" s="1218"/>
      <c r="CH72" s="1218"/>
      <c r="CI72" s="1218"/>
      <c r="CJ72" s="1218"/>
      <c r="CK72" s="1218"/>
      <c r="CL72" s="1218"/>
      <c r="CM72" s="1218"/>
      <c r="CN72" s="1218" t="s">
        <v>582</v>
      </c>
      <c r="CO72" s="1218"/>
      <c r="CP72" s="1218"/>
      <c r="CQ72" s="1218"/>
      <c r="CR72" s="1218"/>
      <c r="CS72" s="1218"/>
      <c r="CT72" s="1218"/>
      <c r="CU72" s="1218"/>
      <c r="CV72" s="1218" t="s">
        <v>583</v>
      </c>
      <c r="CW72" s="1218"/>
      <c r="CX72" s="1218"/>
      <c r="CY72" s="1218"/>
      <c r="CZ72" s="1218"/>
      <c r="DA72" s="1218"/>
      <c r="DB72" s="1218"/>
      <c r="DC72" s="1218"/>
    </row>
    <row r="73" spans="2:107" x14ac:dyDescent="0.15">
      <c r="B73" s="256"/>
      <c r="G73" s="1219"/>
      <c r="H73" s="1219"/>
      <c r="I73" s="1219"/>
      <c r="J73" s="1219"/>
      <c r="K73" s="1239"/>
      <c r="L73" s="1239"/>
      <c r="M73" s="1239"/>
      <c r="N73" s="1239"/>
      <c r="AM73" s="1211"/>
      <c r="AN73" s="1222" t="s">
        <v>630</v>
      </c>
      <c r="AO73" s="1222"/>
      <c r="AP73" s="1222"/>
      <c r="AQ73" s="1222"/>
      <c r="AR73" s="1222"/>
      <c r="AS73" s="1222"/>
      <c r="AT73" s="1222"/>
      <c r="AU73" s="1222"/>
      <c r="AV73" s="1222"/>
      <c r="AW73" s="1222"/>
      <c r="AX73" s="1222"/>
      <c r="AY73" s="1222"/>
      <c r="AZ73" s="1222"/>
      <c r="BA73" s="1222"/>
      <c r="BB73" s="1222" t="s">
        <v>631</v>
      </c>
      <c r="BC73" s="1222"/>
      <c r="BD73" s="1222"/>
      <c r="BE73" s="1222"/>
      <c r="BF73" s="1222"/>
      <c r="BG73" s="1222"/>
      <c r="BH73" s="1222"/>
      <c r="BI73" s="1222"/>
      <c r="BJ73" s="1222"/>
      <c r="BK73" s="1222"/>
      <c r="BL73" s="1222"/>
      <c r="BM73" s="1222"/>
      <c r="BN73" s="1222"/>
      <c r="BO73" s="1222"/>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x14ac:dyDescent="0.15">
      <c r="B74" s="256"/>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6"/>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636</v>
      </c>
      <c r="BC75" s="1222"/>
      <c r="BD75" s="1222"/>
      <c r="BE75" s="1222"/>
      <c r="BF75" s="1222"/>
      <c r="BG75" s="1222"/>
      <c r="BH75" s="1222"/>
      <c r="BI75" s="1222"/>
      <c r="BJ75" s="1222"/>
      <c r="BK75" s="1222"/>
      <c r="BL75" s="1222"/>
      <c r="BM75" s="1222"/>
      <c r="BN75" s="1222"/>
      <c r="BO75" s="1222"/>
      <c r="BP75" s="1223">
        <v>13.6</v>
      </c>
      <c r="BQ75" s="1223"/>
      <c r="BR75" s="1223"/>
      <c r="BS75" s="1223"/>
      <c r="BT75" s="1223"/>
      <c r="BU75" s="1223"/>
      <c r="BV75" s="1223"/>
      <c r="BW75" s="1223"/>
      <c r="BX75" s="1223">
        <v>13.8</v>
      </c>
      <c r="BY75" s="1223"/>
      <c r="BZ75" s="1223"/>
      <c r="CA75" s="1223"/>
      <c r="CB75" s="1223"/>
      <c r="CC75" s="1223"/>
      <c r="CD75" s="1223"/>
      <c r="CE75" s="1223"/>
      <c r="CF75" s="1223">
        <v>13.9</v>
      </c>
      <c r="CG75" s="1223"/>
      <c r="CH75" s="1223"/>
      <c r="CI75" s="1223"/>
      <c r="CJ75" s="1223"/>
      <c r="CK75" s="1223"/>
      <c r="CL75" s="1223"/>
      <c r="CM75" s="1223"/>
      <c r="CN75" s="1223">
        <v>13.8</v>
      </c>
      <c r="CO75" s="1223"/>
      <c r="CP75" s="1223"/>
      <c r="CQ75" s="1223"/>
      <c r="CR75" s="1223"/>
      <c r="CS75" s="1223"/>
      <c r="CT75" s="1223"/>
      <c r="CU75" s="1223"/>
      <c r="CV75" s="1223">
        <v>13.7</v>
      </c>
      <c r="CW75" s="1223"/>
      <c r="CX75" s="1223"/>
      <c r="CY75" s="1223"/>
      <c r="CZ75" s="1223"/>
      <c r="DA75" s="1223"/>
      <c r="DB75" s="1223"/>
      <c r="DC75" s="1223"/>
    </row>
    <row r="76" spans="2:107" x14ac:dyDescent="0.15">
      <c r="B76" s="256"/>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6"/>
      <c r="G77" s="1212"/>
      <c r="H77" s="1212"/>
      <c r="I77" s="1212"/>
      <c r="J77" s="1212"/>
      <c r="K77" s="1239"/>
      <c r="L77" s="1239"/>
      <c r="M77" s="1239"/>
      <c r="N77" s="1239"/>
      <c r="AN77" s="1218" t="s">
        <v>633</v>
      </c>
      <c r="AO77" s="1218"/>
      <c r="AP77" s="1218"/>
      <c r="AQ77" s="1218"/>
      <c r="AR77" s="1218"/>
      <c r="AS77" s="1218"/>
      <c r="AT77" s="1218"/>
      <c r="AU77" s="1218"/>
      <c r="AV77" s="1218"/>
      <c r="AW77" s="1218"/>
      <c r="AX77" s="1218"/>
      <c r="AY77" s="1218"/>
      <c r="AZ77" s="1218"/>
      <c r="BA77" s="1218"/>
      <c r="BB77" s="1222" t="s">
        <v>631</v>
      </c>
      <c r="BC77" s="1222"/>
      <c r="BD77" s="1222"/>
      <c r="BE77" s="1222"/>
      <c r="BF77" s="1222"/>
      <c r="BG77" s="1222"/>
      <c r="BH77" s="1222"/>
      <c r="BI77" s="1222"/>
      <c r="BJ77" s="1222"/>
      <c r="BK77" s="1222"/>
      <c r="BL77" s="1222"/>
      <c r="BM77" s="1222"/>
      <c r="BN77" s="1222"/>
      <c r="BO77" s="1222"/>
      <c r="BP77" s="1223">
        <v>55.4</v>
      </c>
      <c r="BQ77" s="1223"/>
      <c r="BR77" s="1223"/>
      <c r="BS77" s="1223"/>
      <c r="BT77" s="1223"/>
      <c r="BU77" s="1223"/>
      <c r="BV77" s="1223"/>
      <c r="BW77" s="1223"/>
      <c r="BX77" s="1223">
        <v>52.7</v>
      </c>
      <c r="BY77" s="1223"/>
      <c r="BZ77" s="1223"/>
      <c r="CA77" s="1223"/>
      <c r="CB77" s="1223"/>
      <c r="CC77" s="1223"/>
      <c r="CD77" s="1223"/>
      <c r="CE77" s="1223"/>
      <c r="CF77" s="1223">
        <v>49.7</v>
      </c>
      <c r="CG77" s="1223"/>
      <c r="CH77" s="1223"/>
      <c r="CI77" s="1223"/>
      <c r="CJ77" s="1223"/>
      <c r="CK77" s="1223"/>
      <c r="CL77" s="1223"/>
      <c r="CM77" s="1223"/>
      <c r="CN77" s="1223">
        <v>37.299999999999997</v>
      </c>
      <c r="CO77" s="1223"/>
      <c r="CP77" s="1223"/>
      <c r="CQ77" s="1223"/>
      <c r="CR77" s="1223"/>
      <c r="CS77" s="1223"/>
      <c r="CT77" s="1223"/>
      <c r="CU77" s="1223"/>
      <c r="CV77" s="1223">
        <v>25.1</v>
      </c>
      <c r="CW77" s="1223"/>
      <c r="CX77" s="1223"/>
      <c r="CY77" s="1223"/>
      <c r="CZ77" s="1223"/>
      <c r="DA77" s="1223"/>
      <c r="DB77" s="1223"/>
      <c r="DC77" s="1223"/>
    </row>
    <row r="78" spans="2:107" x14ac:dyDescent="0.15">
      <c r="B78" s="256"/>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6"/>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636</v>
      </c>
      <c r="BC79" s="1222"/>
      <c r="BD79" s="1222"/>
      <c r="BE79" s="1222"/>
      <c r="BF79" s="1222"/>
      <c r="BG79" s="1222"/>
      <c r="BH79" s="1222"/>
      <c r="BI79" s="1222"/>
      <c r="BJ79" s="1222"/>
      <c r="BK79" s="1222"/>
      <c r="BL79" s="1222"/>
      <c r="BM79" s="1222"/>
      <c r="BN79" s="1222"/>
      <c r="BO79" s="1222"/>
      <c r="BP79" s="1223">
        <v>9.6999999999999993</v>
      </c>
      <c r="BQ79" s="1223"/>
      <c r="BR79" s="1223"/>
      <c r="BS79" s="1223"/>
      <c r="BT79" s="1223"/>
      <c r="BU79" s="1223"/>
      <c r="BV79" s="1223"/>
      <c r="BW79" s="1223"/>
      <c r="BX79" s="1223">
        <v>9.5</v>
      </c>
      <c r="BY79" s="1223"/>
      <c r="BZ79" s="1223"/>
      <c r="CA79" s="1223"/>
      <c r="CB79" s="1223"/>
      <c r="CC79" s="1223"/>
      <c r="CD79" s="1223"/>
      <c r="CE79" s="1223"/>
      <c r="CF79" s="1223">
        <v>9.1999999999999993</v>
      </c>
      <c r="CG79" s="1223"/>
      <c r="CH79" s="1223"/>
      <c r="CI79" s="1223"/>
      <c r="CJ79" s="1223"/>
      <c r="CK79" s="1223"/>
      <c r="CL79" s="1223"/>
      <c r="CM79" s="1223"/>
      <c r="CN79" s="1223">
        <v>8.6</v>
      </c>
      <c r="CO79" s="1223"/>
      <c r="CP79" s="1223"/>
      <c r="CQ79" s="1223"/>
      <c r="CR79" s="1223"/>
      <c r="CS79" s="1223"/>
      <c r="CT79" s="1223"/>
      <c r="CU79" s="1223"/>
      <c r="CV79" s="1223">
        <v>8.3000000000000007</v>
      </c>
      <c r="CW79" s="1223"/>
      <c r="CX79" s="1223"/>
      <c r="CY79" s="1223"/>
      <c r="CZ79" s="1223"/>
      <c r="DA79" s="1223"/>
      <c r="DB79" s="1223"/>
      <c r="DC79" s="1223"/>
    </row>
    <row r="80" spans="2:107" x14ac:dyDescent="0.15">
      <c r="B80" s="256"/>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6"/>
    </row>
    <row r="82" spans="2:109" ht="17.25" x14ac:dyDescent="0.15">
      <c r="B82" s="256"/>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DTEPVZ1P06CDjZPPKs7bUojxUGZM9Xg6HzFUeajQVTvgPHFwzT4MIrk42osjTWTVJdSyavOkjeJKSA9N1xR7xQ==" saltValue="S/Y71NpWCXNP8Yousr45F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7E45D-673B-4F0D-9CC8-B8F237879268}">
  <sheetPr>
    <pageSetUpPr fitToPage="1"/>
  </sheetPr>
  <dimension ref="A1:DR125"/>
  <sheetViews>
    <sheetView showGridLines="0" topLeftCell="A73" zoomScale="70" zoomScaleNormal="70" zoomScaleSheetLayoutView="70"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526</v>
      </c>
    </row>
  </sheetData>
  <sheetProtection algorithmName="SHA-512" hashValue="MLTE25BR/FTShT0gfMw9mv4ZqnFP9MLOkwVq9SqlC7HPLROcjmbV4CuQcUAUNBR1yk77agFJAZjHuSRMfYt0uw==" saltValue="wVM6X1YhW2PG8I8LqVYD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14FAC-3DF8-4042-881A-F81BB34541FA}">
  <sheetPr>
    <pageSetUpPr fitToPage="1"/>
  </sheetPr>
  <dimension ref="A1:DR125"/>
  <sheetViews>
    <sheetView showGridLines="0" topLeftCell="A52" zoomScale="55" zoomScaleNormal="55"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526</v>
      </c>
    </row>
  </sheetData>
  <sheetProtection algorithmName="SHA-512" hashValue="LW7EcKtf73QCgEvUycFnEhxrgn2KYF3cNx93uM5HTOZ4F637af/1ZSm/ZSgfuhKlgRRioAqHWVsGGVc9qZkS6g==" saltValue="qStqlwIFmGG7cSjP8upl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576</v>
      </c>
      <c r="G2" s="146"/>
      <c r="H2" s="147"/>
    </row>
    <row r="3" spans="1:8" x14ac:dyDescent="0.15">
      <c r="A3" s="143" t="s">
        <v>569</v>
      </c>
      <c r="B3" s="148"/>
      <c r="C3" s="149"/>
      <c r="D3" s="150">
        <v>98132</v>
      </c>
      <c r="E3" s="151"/>
      <c r="F3" s="152">
        <v>68468</v>
      </c>
      <c r="G3" s="153"/>
      <c r="H3" s="154"/>
    </row>
    <row r="4" spans="1:8" x14ac:dyDescent="0.15">
      <c r="A4" s="155"/>
      <c r="B4" s="156"/>
      <c r="C4" s="157"/>
      <c r="D4" s="158">
        <v>55187</v>
      </c>
      <c r="E4" s="159"/>
      <c r="F4" s="160">
        <v>34140</v>
      </c>
      <c r="G4" s="161"/>
      <c r="H4" s="162"/>
    </row>
    <row r="5" spans="1:8" x14ac:dyDescent="0.15">
      <c r="A5" s="143" t="s">
        <v>571</v>
      </c>
      <c r="B5" s="148"/>
      <c r="C5" s="149"/>
      <c r="D5" s="150">
        <v>115441</v>
      </c>
      <c r="E5" s="151"/>
      <c r="F5" s="152">
        <v>69729</v>
      </c>
      <c r="G5" s="153"/>
      <c r="H5" s="154"/>
    </row>
    <row r="6" spans="1:8" x14ac:dyDescent="0.15">
      <c r="A6" s="155"/>
      <c r="B6" s="156"/>
      <c r="C6" s="157"/>
      <c r="D6" s="158">
        <v>72341</v>
      </c>
      <c r="E6" s="159"/>
      <c r="F6" s="160">
        <v>38908</v>
      </c>
      <c r="G6" s="161"/>
      <c r="H6" s="162"/>
    </row>
    <row r="7" spans="1:8" x14ac:dyDescent="0.15">
      <c r="A7" s="143" t="s">
        <v>572</v>
      </c>
      <c r="B7" s="148"/>
      <c r="C7" s="149"/>
      <c r="D7" s="150">
        <v>157175</v>
      </c>
      <c r="E7" s="151"/>
      <c r="F7" s="152">
        <v>74581</v>
      </c>
      <c r="G7" s="153"/>
      <c r="H7" s="154"/>
    </row>
    <row r="8" spans="1:8" x14ac:dyDescent="0.15">
      <c r="A8" s="155"/>
      <c r="B8" s="156"/>
      <c r="C8" s="157"/>
      <c r="D8" s="158">
        <v>101797</v>
      </c>
      <c r="E8" s="159"/>
      <c r="F8" s="160">
        <v>41563</v>
      </c>
      <c r="G8" s="161"/>
      <c r="H8" s="162"/>
    </row>
    <row r="9" spans="1:8" x14ac:dyDescent="0.15">
      <c r="A9" s="143" t="s">
        <v>573</v>
      </c>
      <c r="B9" s="148"/>
      <c r="C9" s="149"/>
      <c r="D9" s="150">
        <v>119312</v>
      </c>
      <c r="E9" s="151"/>
      <c r="F9" s="152">
        <v>76347</v>
      </c>
      <c r="G9" s="153"/>
      <c r="H9" s="154"/>
    </row>
    <row r="10" spans="1:8" x14ac:dyDescent="0.15">
      <c r="A10" s="155"/>
      <c r="B10" s="156"/>
      <c r="C10" s="157"/>
      <c r="D10" s="158">
        <v>71790</v>
      </c>
      <c r="E10" s="159"/>
      <c r="F10" s="160">
        <v>41762</v>
      </c>
      <c r="G10" s="161"/>
      <c r="H10" s="162"/>
    </row>
    <row r="11" spans="1:8" x14ac:dyDescent="0.15">
      <c r="A11" s="143" t="s">
        <v>574</v>
      </c>
      <c r="B11" s="148"/>
      <c r="C11" s="149"/>
      <c r="D11" s="150">
        <v>88679</v>
      </c>
      <c r="E11" s="151"/>
      <c r="F11" s="152">
        <v>69604</v>
      </c>
      <c r="G11" s="153"/>
      <c r="H11" s="154"/>
    </row>
    <row r="12" spans="1:8" x14ac:dyDescent="0.15">
      <c r="A12" s="155"/>
      <c r="B12" s="156"/>
      <c r="C12" s="163"/>
      <c r="D12" s="158">
        <v>53785</v>
      </c>
      <c r="E12" s="159"/>
      <c r="F12" s="160">
        <v>36247</v>
      </c>
      <c r="G12" s="161"/>
      <c r="H12" s="162"/>
    </row>
    <row r="13" spans="1:8" x14ac:dyDescent="0.15">
      <c r="A13" s="143"/>
      <c r="B13" s="148"/>
      <c r="C13" s="149"/>
      <c r="D13" s="150">
        <v>115748</v>
      </c>
      <c r="E13" s="151"/>
      <c r="F13" s="152">
        <v>71746</v>
      </c>
      <c r="G13" s="164"/>
      <c r="H13" s="154"/>
    </row>
    <row r="14" spans="1:8" x14ac:dyDescent="0.15">
      <c r="A14" s="155"/>
      <c r="B14" s="156"/>
      <c r="C14" s="157"/>
      <c r="D14" s="158">
        <v>70980</v>
      </c>
      <c r="E14" s="159"/>
      <c r="F14" s="160">
        <v>38524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8.11</v>
      </c>
      <c r="C19" s="165">
        <f>ROUND(VALUE(SUBSTITUTE(実質収支比率等に係る経年分析!G$48,"▲","-")),2)</f>
        <v>8.8800000000000008</v>
      </c>
      <c r="D19" s="165">
        <f>ROUND(VALUE(SUBSTITUTE(実質収支比率等に係る経年分析!H$48,"▲","-")),2)</f>
        <v>9.7200000000000006</v>
      </c>
      <c r="E19" s="165">
        <f>ROUND(VALUE(SUBSTITUTE(実質収支比率等に係る経年分析!I$48,"▲","-")),2)</f>
        <v>12.23</v>
      </c>
      <c r="F19" s="165">
        <f>ROUND(VALUE(SUBSTITUTE(実質収支比率等に係る経年分析!J$48,"▲","-")),2)</f>
        <v>13.75</v>
      </c>
    </row>
    <row r="20" spans="1:11" x14ac:dyDescent="0.15">
      <c r="A20" s="165" t="s">
        <v>55</v>
      </c>
      <c r="B20" s="165">
        <f>ROUND(VALUE(SUBSTITUTE(実質収支比率等に係る経年分析!F$47,"▲","-")),2)</f>
        <v>58.92</v>
      </c>
      <c r="C20" s="165">
        <f>ROUND(VALUE(SUBSTITUTE(実質収支比率等に係る経年分析!G$47,"▲","-")),2)</f>
        <v>57.83</v>
      </c>
      <c r="D20" s="165">
        <f>ROUND(VALUE(SUBSTITUTE(実質収支比率等に係る経年分析!H$47,"▲","-")),2)</f>
        <v>60.01</v>
      </c>
      <c r="E20" s="165">
        <f>ROUND(VALUE(SUBSTITUTE(実質収支比率等に係る経年分析!I$47,"▲","-")),2)</f>
        <v>58.38</v>
      </c>
      <c r="F20" s="165">
        <f>ROUND(VALUE(SUBSTITUTE(実質収支比率等に係る経年分析!J$47,"▲","-")),2)</f>
        <v>55.42</v>
      </c>
    </row>
    <row r="21" spans="1:11" x14ac:dyDescent="0.15">
      <c r="A21" s="165" t="s">
        <v>56</v>
      </c>
      <c r="B21" s="165">
        <f>IF(ISNUMBER(VALUE(SUBSTITUTE(実質収支比率等に係る経年分析!F$49,"▲","-"))),ROUND(VALUE(SUBSTITUTE(実質収支比率等に係る経年分析!F$49,"▲","-")),2),NA())</f>
        <v>-22.54</v>
      </c>
      <c r="C21" s="165">
        <f>IF(ISNUMBER(VALUE(SUBSTITUTE(実質収支比率等に係る経年分析!G$49,"▲","-"))),ROUND(VALUE(SUBSTITUTE(実質収支比率等に係る経年分析!G$49,"▲","-")),2),NA())</f>
        <v>-0.99</v>
      </c>
      <c r="D21" s="165">
        <f>IF(ISNUMBER(VALUE(SUBSTITUTE(実質収支比率等に係る経年分析!H$49,"▲","-"))),ROUND(VALUE(SUBSTITUTE(実質収支比率等に係る経年分析!H$49,"▲","-")),2),NA())</f>
        <v>2.35</v>
      </c>
      <c r="E21" s="165">
        <f>IF(ISNUMBER(VALUE(SUBSTITUTE(実質収支比率等に係る経年分析!I$49,"▲","-"))),ROUND(VALUE(SUBSTITUTE(実質収支比率等に係る経年分析!I$49,"▲","-")),2),NA())</f>
        <v>1.91</v>
      </c>
      <c r="F21" s="165">
        <f>IF(ISNUMBER(VALUE(SUBSTITUTE(実質収支比率等に係る経年分析!J$49,"▲","-"))),ROUND(VALUE(SUBSTITUTE(実質収支比率等に係る経年分析!J$49,"▲","-")),2),NA())</f>
        <v>0.24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0.15</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0.09</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国民健康保険特別会計（直営診療施設勘定）</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0.04</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0.09</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x14ac:dyDescent="0.15">
      <c r="A30" s="166" t="str">
        <f>IF(連結実質赤字比率に係る赤字・黒字の構成分析!C$40="",NA(),連結実質赤字比率に係る赤字・黒字の構成分析!C$40)</f>
        <v>農村下水道事業特別会計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0.04</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15">
      <c r="A31" s="166" t="str">
        <f>IF(連結実質赤字比率に係る赤字・黒字の構成分析!C$39="",NA(),連結実質赤字比率に係る赤字・黒字の構成分析!C$39)</f>
        <v>情報施設特別会計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7.0000000000000007E-2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15">
      <c r="A32" s="166" t="str">
        <f>IF(連結実質赤字比率に係る赤字・黒字の構成分析!C$38="",NA(),連結実質赤字比率に係る赤字・黒字の構成分析!C$38)</f>
        <v>国民健康保険特別会計（事業勘定）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1.28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0.56999999999999995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0.75</v>
      </c>
    </row>
    <row r="33" spans="1:16" x14ac:dyDescent="0.15">
      <c r="A33" s="166" t="str">
        <f>IF(連結実質赤字比率に係る赤字・黒字の構成分析!C$37="",NA(),連結実質赤字比率に係る赤字・黒字の構成分析!C$37)</f>
        <v>介護保険特別会計（保険勘定）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0.56000000000000005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1.2</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13.33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13.32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12.86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12.24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11.02</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7.99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8.7899999999999991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12.09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13.67</v>
      </c>
    </row>
    <row r="36" spans="1:16" x14ac:dyDescent="0.15">
      <c r="A36" s="166" t="str">
        <f>IF(連結実質赤字比率に係る赤字・黒字の構成分析!C$34="",NA(),連結実質赤字比率に係る赤字・黒字の構成分析!C$34)</f>
        <v>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14.49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14.09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14.34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13.79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13.95</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2774</v>
      </c>
      <c r="E42" s="167"/>
      <c r="F42" s="167"/>
      <c r="G42" s="167">
        <f>'実質公債費比率（分子）の構造'!L$52</f>
        <v>2734</v>
      </c>
      <c r="H42" s="167"/>
      <c r="I42" s="167"/>
      <c r="J42" s="167">
        <f>'実質公債費比率（分子）の構造'!M$52</f>
        <v>2687</v>
      </c>
      <c r="K42" s="167"/>
      <c r="L42" s="167"/>
      <c r="M42" s="167">
        <f>'実質公債費比率（分子）の構造'!N$52</f>
        <v>2668</v>
      </c>
      <c r="N42" s="167"/>
      <c r="O42" s="167"/>
      <c r="P42" s="167">
        <f>'実質公債費比率（分子）の構造'!O$52</f>
        <v>2539</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38</v>
      </c>
      <c r="C44" s="167"/>
      <c r="D44" s="167"/>
      <c r="E44" s="167">
        <f>'実質公債費比率（分子）の構造'!L$50</f>
        <v>23</v>
      </c>
      <c r="F44" s="167"/>
      <c r="G44" s="167"/>
      <c r="H44" s="167">
        <f>'実質公債費比率（分子）の構造'!M$50</f>
        <v>23</v>
      </c>
      <c r="I44" s="167"/>
      <c r="J44" s="167"/>
      <c r="K44" s="167">
        <f>'実質公債費比率（分子）の構造'!N$50</f>
        <v>23</v>
      </c>
      <c r="L44" s="167"/>
      <c r="M44" s="167"/>
      <c r="N44" s="167">
        <f>'実質公債費比率（分子）の構造'!O$50</f>
        <v>23</v>
      </c>
      <c r="O44" s="167"/>
      <c r="P44" s="167"/>
    </row>
    <row r="45" spans="1:16" x14ac:dyDescent="0.15">
      <c r="A45" s="167" t="s">
        <v>66</v>
      </c>
      <c r="B45" s="167">
        <f>'実質公債費比率（分子）の構造'!K$49</f>
        <v>17</v>
      </c>
      <c r="C45" s="167"/>
      <c r="D45" s="167"/>
      <c r="E45" s="167">
        <f>'実質公債費比率（分子）の構造'!L$49</f>
        <v>17</v>
      </c>
      <c r="F45" s="167"/>
      <c r="G45" s="167"/>
      <c r="H45" s="167">
        <f>'実質公債費比率（分子）の構造'!M$49</f>
        <v>17</v>
      </c>
      <c r="I45" s="167"/>
      <c r="J45" s="167"/>
      <c r="K45" s="167">
        <f>'実質公債費比率（分子）の構造'!N$49</f>
        <v>17</v>
      </c>
      <c r="L45" s="167"/>
      <c r="M45" s="167"/>
      <c r="N45" s="167">
        <f>'実質公債費比率（分子）の構造'!O$49</f>
        <v>17</v>
      </c>
      <c r="O45" s="167"/>
      <c r="P45" s="167"/>
    </row>
    <row r="46" spans="1:16" x14ac:dyDescent="0.15">
      <c r="A46" s="167" t="s">
        <v>67</v>
      </c>
      <c r="B46" s="167">
        <f>'実質公債費比率（分子）の構造'!K$48</f>
        <v>967</v>
      </c>
      <c r="C46" s="167"/>
      <c r="D46" s="167"/>
      <c r="E46" s="167">
        <f>'実質公債費比率（分子）の構造'!L$48</f>
        <v>955</v>
      </c>
      <c r="F46" s="167"/>
      <c r="G46" s="167"/>
      <c r="H46" s="167">
        <f>'実質公債費比率（分子）の構造'!M$48</f>
        <v>962</v>
      </c>
      <c r="I46" s="167"/>
      <c r="J46" s="167"/>
      <c r="K46" s="167">
        <f>'実質公債費比率（分子）の構造'!N$48</f>
        <v>946</v>
      </c>
      <c r="L46" s="167"/>
      <c r="M46" s="167"/>
      <c r="N46" s="167">
        <f>'実質公債費比率（分子）の構造'!O$48</f>
        <v>933</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2944</v>
      </c>
      <c r="C49" s="167"/>
      <c r="D49" s="167"/>
      <c r="E49" s="167">
        <f>'実質公債費比率（分子）の構造'!L$45</f>
        <v>2866</v>
      </c>
      <c r="F49" s="167"/>
      <c r="G49" s="167"/>
      <c r="H49" s="167">
        <f>'実質公債費比率（分子）の構造'!M$45</f>
        <v>2828</v>
      </c>
      <c r="I49" s="167"/>
      <c r="J49" s="167"/>
      <c r="K49" s="167">
        <f>'実質公債費比率（分子）の構造'!N$45</f>
        <v>2851</v>
      </c>
      <c r="L49" s="167"/>
      <c r="M49" s="167"/>
      <c r="N49" s="167">
        <f>'実質公債費比率（分子）の構造'!O$45</f>
        <v>2721</v>
      </c>
      <c r="O49" s="167"/>
      <c r="P49" s="167"/>
    </row>
    <row r="50" spans="1:16" x14ac:dyDescent="0.15">
      <c r="A50" s="167" t="s">
        <v>71</v>
      </c>
      <c r="B50" s="167" t="e">
        <f>NA()</f>
        <v>#N/A</v>
      </c>
      <c r="C50" s="167">
        <f>IF(ISNUMBER('実質公債費比率（分子）の構造'!K$53),'実質公債費比率（分子）の構造'!K$53,NA())</f>
        <v>1192</v>
      </c>
      <c r="D50" s="167" t="e">
        <f>NA()</f>
        <v>#N/A</v>
      </c>
      <c r="E50" s="167" t="e">
        <f>NA()</f>
        <v>#N/A</v>
      </c>
      <c r="F50" s="167">
        <f>IF(ISNUMBER('実質公債費比率（分子）の構造'!L$53),'実質公債費比率（分子）の構造'!L$53,NA())</f>
        <v>1127</v>
      </c>
      <c r="G50" s="167" t="e">
        <f>NA()</f>
        <v>#N/A</v>
      </c>
      <c r="H50" s="167" t="e">
        <f>NA()</f>
        <v>#N/A</v>
      </c>
      <c r="I50" s="167">
        <f>IF(ISNUMBER('実質公債費比率（分子）の構造'!M$53),'実質公債費比率（分子）の構造'!M$53,NA())</f>
        <v>1143</v>
      </c>
      <c r="J50" s="167" t="e">
        <f>NA()</f>
        <v>#N/A</v>
      </c>
      <c r="K50" s="167" t="e">
        <f>NA()</f>
        <v>#N/A</v>
      </c>
      <c r="L50" s="167">
        <f>IF(ISNUMBER('実質公債費比率（分子）の構造'!N$53),'実質公債費比率（分子）の構造'!N$53,NA())</f>
        <v>1169</v>
      </c>
      <c r="M50" s="167" t="e">
        <f>NA()</f>
        <v>#N/A</v>
      </c>
      <c r="N50" s="167" t="e">
        <f>NA()</f>
        <v>#N/A</v>
      </c>
      <c r="O50" s="167">
        <f>IF(ISNUMBER('実質公債費比率（分子）の構造'!O$53),'実質公債費比率（分子）の構造'!O$53,NA())</f>
        <v>1155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20763</v>
      </c>
      <c r="E56" s="166"/>
      <c r="F56" s="166"/>
      <c r="G56" s="166">
        <f>'将来負担比率（分子）の構造'!J$52</f>
        <v>19915</v>
      </c>
      <c r="H56" s="166"/>
      <c r="I56" s="166"/>
      <c r="J56" s="166">
        <f>'将来負担比率（分子）の構造'!K$52</f>
        <v>19015</v>
      </c>
      <c r="K56" s="166"/>
      <c r="L56" s="166"/>
      <c r="M56" s="166">
        <f>'将来負担比率（分子）の構造'!L$52</f>
        <v>17715</v>
      </c>
      <c r="N56" s="166"/>
      <c r="O56" s="166"/>
      <c r="P56" s="166">
        <f>'将来負担比率（分子）の構造'!M$52</f>
        <v>15825</v>
      </c>
    </row>
    <row r="57" spans="1:16" x14ac:dyDescent="0.15">
      <c r="A57" s="166" t="s">
        <v>42</v>
      </c>
      <c r="B57" s="166"/>
      <c r="C57" s="166"/>
      <c r="D57" s="166">
        <f>'将来負担比率（分子）の構造'!I$51</f>
        <v>286</v>
      </c>
      <c r="E57" s="166"/>
      <c r="F57" s="166"/>
      <c r="G57" s="166">
        <f>'将来負担比率（分子）の構造'!J$51</f>
        <v>233</v>
      </c>
      <c r="H57" s="166"/>
      <c r="I57" s="166"/>
      <c r="J57" s="166">
        <f>'将来負担比率（分子）の構造'!K$51</f>
        <v>195</v>
      </c>
      <c r="K57" s="166"/>
      <c r="L57" s="166"/>
      <c r="M57" s="166">
        <f>'将来負担比率（分子）の構造'!L$51</f>
        <v>149</v>
      </c>
      <c r="N57" s="166"/>
      <c r="O57" s="166"/>
      <c r="P57" s="166">
        <f>'将来負担比率（分子）の構造'!M$51</f>
        <v>102</v>
      </c>
    </row>
    <row r="58" spans="1:16" x14ac:dyDescent="0.15">
      <c r="A58" s="166" t="s">
        <v>41</v>
      </c>
      <c r="B58" s="166"/>
      <c r="C58" s="166"/>
      <c r="D58" s="166">
        <f>'将来負担比率（分子）の構造'!I$50</f>
        <v>13326</v>
      </c>
      <c r="E58" s="166"/>
      <c r="F58" s="166"/>
      <c r="G58" s="166">
        <f>'将来負担比率（分子）の構造'!J$50</f>
        <v>13061</v>
      </c>
      <c r="H58" s="166"/>
      <c r="I58" s="166"/>
      <c r="J58" s="166">
        <f>'将来負担比率（分子）の構造'!K$50</f>
        <v>13503</v>
      </c>
      <c r="K58" s="166"/>
      <c r="L58" s="166"/>
      <c r="M58" s="166">
        <f>'将来負担比率（分子）の構造'!L$50</f>
        <v>13701</v>
      </c>
      <c r="N58" s="166"/>
      <c r="O58" s="166"/>
      <c r="P58" s="166">
        <f>'将来負担比率（分子）の構造'!M$50</f>
        <v>14181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2530</v>
      </c>
      <c r="C62" s="166"/>
      <c r="D62" s="166"/>
      <c r="E62" s="166">
        <f>'将来負担比率（分子）の構造'!J$45</f>
        <v>2531</v>
      </c>
      <c r="F62" s="166"/>
      <c r="G62" s="166"/>
      <c r="H62" s="166">
        <f>'将来負担比率（分子）の構造'!K$45</f>
        <v>2501</v>
      </c>
      <c r="I62" s="166"/>
      <c r="J62" s="166"/>
      <c r="K62" s="166">
        <f>'将来負担比率（分子）の構造'!L$45</f>
        <v>2700</v>
      </c>
      <c r="L62" s="166"/>
      <c r="M62" s="166"/>
      <c r="N62" s="166">
        <f>'将来負担比率（分子）の構造'!M$45</f>
        <v>2689</v>
      </c>
      <c r="O62" s="166"/>
      <c r="P62" s="166"/>
    </row>
    <row r="63" spans="1:16" x14ac:dyDescent="0.15">
      <c r="A63" s="166" t="s">
        <v>34</v>
      </c>
      <c r="B63" s="166">
        <f>'将来負担比率（分子）の構造'!I$44</f>
        <v>85</v>
      </c>
      <c r="C63" s="166"/>
      <c r="D63" s="166"/>
      <c r="E63" s="166">
        <f>'将来負担比率（分子）の構造'!J$44</f>
        <v>68</v>
      </c>
      <c r="F63" s="166"/>
      <c r="G63" s="166"/>
      <c r="H63" s="166">
        <f>'将来負担比率（分子）の構造'!K$44</f>
        <v>51</v>
      </c>
      <c r="I63" s="166"/>
      <c r="J63" s="166"/>
      <c r="K63" s="166">
        <f>'将来負担比率（分子）の構造'!L$44</f>
        <v>34</v>
      </c>
      <c r="L63" s="166"/>
      <c r="M63" s="166"/>
      <c r="N63" s="166">
        <f>'将来負担比率（分子）の構造'!M$44</f>
        <v>17</v>
      </c>
      <c r="O63" s="166"/>
      <c r="P63" s="166"/>
    </row>
    <row r="64" spans="1:16" x14ac:dyDescent="0.15">
      <c r="A64" s="166" t="s">
        <v>33</v>
      </c>
      <c r="B64" s="166">
        <f>'将来負担比率（分子）の構造'!I$43</f>
        <v>9960</v>
      </c>
      <c r="C64" s="166"/>
      <c r="D64" s="166"/>
      <c r="E64" s="166">
        <f>'将来負担比率（分子）の構造'!J$43</f>
        <v>9332</v>
      </c>
      <c r="F64" s="166"/>
      <c r="G64" s="166"/>
      <c r="H64" s="166">
        <f>'将来負担比率（分子）の構造'!K$43</f>
        <v>8622</v>
      </c>
      <c r="I64" s="166"/>
      <c r="J64" s="166"/>
      <c r="K64" s="166">
        <f>'将来負担比率（分子）の構造'!L$43</f>
        <v>7890</v>
      </c>
      <c r="L64" s="166"/>
      <c r="M64" s="166"/>
      <c r="N64" s="166">
        <f>'将来負担比率（分子）の構造'!M$43</f>
        <v>7322</v>
      </c>
      <c r="O64" s="166"/>
      <c r="P64" s="166"/>
    </row>
    <row r="65" spans="1:16" x14ac:dyDescent="0.15">
      <c r="A65" s="166" t="s">
        <v>32</v>
      </c>
      <c r="B65" s="166">
        <f>'将来負担比率（分子）の構造'!I$42</f>
        <v>101</v>
      </c>
      <c r="C65" s="166"/>
      <c r="D65" s="166"/>
      <c r="E65" s="166">
        <f>'将来負担比率（分子）の構造'!J$42</f>
        <v>72</v>
      </c>
      <c r="F65" s="166"/>
      <c r="G65" s="166"/>
      <c r="H65" s="166">
        <f>'将来負担比率（分子）の構造'!K$42</f>
        <v>51</v>
      </c>
      <c r="I65" s="166"/>
      <c r="J65" s="166"/>
      <c r="K65" s="166">
        <f>'将来負担比率（分子）の構造'!L$42</f>
        <v>29</v>
      </c>
      <c r="L65" s="166"/>
      <c r="M65" s="166"/>
      <c r="N65" s="166">
        <f>'将来負担比率（分子）の構造'!M$42</f>
        <v>7</v>
      </c>
      <c r="O65" s="166"/>
      <c r="P65" s="166"/>
    </row>
    <row r="66" spans="1:16" x14ac:dyDescent="0.15">
      <c r="A66" s="166" t="s">
        <v>31</v>
      </c>
      <c r="B66" s="166">
        <f>'将来負担比率（分子）の構造'!I$41</f>
        <v>17951</v>
      </c>
      <c r="C66" s="166"/>
      <c r="D66" s="166"/>
      <c r="E66" s="166">
        <f>'将来負担比率（分子）の構造'!J$41</f>
        <v>16684</v>
      </c>
      <c r="F66" s="166"/>
      <c r="G66" s="166"/>
      <c r="H66" s="166">
        <f>'将来負担比率（分子）の構造'!K$41</f>
        <v>16234</v>
      </c>
      <c r="I66" s="166"/>
      <c r="J66" s="166"/>
      <c r="K66" s="166">
        <f>'将来負担比率（分子）の構造'!L$41</f>
        <v>14820</v>
      </c>
      <c r="L66" s="166"/>
      <c r="M66" s="166"/>
      <c r="N66" s="166">
        <f>'将来負担比率（分子）の構造'!M$41</f>
        <v>13287</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6486</v>
      </c>
      <c r="C72" s="170">
        <f>基金残高に係る経年分析!G55</f>
        <v>6405</v>
      </c>
      <c r="D72" s="170">
        <f>基金残高に係る経年分析!H55</f>
        <v>6228</v>
      </c>
    </row>
    <row r="73" spans="1:16" x14ac:dyDescent="0.15">
      <c r="A73" s="169" t="s">
        <v>78</v>
      </c>
      <c r="B73" s="170">
        <f>基金残高に係る経年分析!F56</f>
        <v>162</v>
      </c>
      <c r="C73" s="170">
        <f>基金残高に係る経年分析!G56</f>
        <v>152</v>
      </c>
      <c r="D73" s="170">
        <f>基金残高に係る経年分析!H56</f>
        <v>143</v>
      </c>
    </row>
    <row r="74" spans="1:16" x14ac:dyDescent="0.15">
      <c r="A74" s="169" t="s">
        <v>79</v>
      </c>
      <c r="B74" s="170">
        <f>基金残高に係る経年分析!F57</f>
        <v>7248</v>
      </c>
      <c r="C74" s="170">
        <f>基金残高に係る経年分析!G57</f>
        <v>7562</v>
      </c>
      <c r="D74" s="170">
        <f>基金残高に係る経年分析!H57</f>
        <v>8232</v>
      </c>
    </row>
  </sheetData>
  <sheetProtection algorithmName="SHA-512" hashValue="xr1eL36MRxFN5PZCZPmUFj41VwXNGY8unIPY1S7NA0go5zLjVHXSl3lFp3d7gG+fczec6v7pyZZ2IM+G+EVCyw==" saltValue="FsB3zS1OIwxttaB9J6sr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218</v>
      </c>
      <c r="DI1" s="588"/>
      <c r="DJ1" s="588"/>
      <c r="DK1" s="588"/>
      <c r="DL1" s="588"/>
      <c r="DM1" s="588"/>
      <c r="DN1" s="589"/>
      <c r="DO1" s="205"/>
      <c r="DP1" s="587" t="s">
        <v>219</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15">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0" t="s">
        <v>221</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222</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223</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15">
      <c r="B4" s="590" t="s">
        <v>1</v>
      </c>
      <c r="C4" s="591"/>
      <c r="D4" s="591"/>
      <c r="E4" s="591"/>
      <c r="F4" s="591"/>
      <c r="G4" s="591"/>
      <c r="H4" s="591"/>
      <c r="I4" s="591"/>
      <c r="J4" s="591"/>
      <c r="K4" s="591"/>
      <c r="L4" s="591"/>
      <c r="M4" s="591"/>
      <c r="N4" s="591"/>
      <c r="O4" s="591"/>
      <c r="P4" s="591"/>
      <c r="Q4" s="592"/>
      <c r="R4" s="590" t="s">
        <v>224</v>
      </c>
      <c r="S4" s="591"/>
      <c r="T4" s="591"/>
      <c r="U4" s="591"/>
      <c r="V4" s="591"/>
      <c r="W4" s="591"/>
      <c r="X4" s="591"/>
      <c r="Y4" s="592"/>
      <c r="Z4" s="590" t="s">
        <v>225</v>
      </c>
      <c r="AA4" s="591"/>
      <c r="AB4" s="591"/>
      <c r="AC4" s="592"/>
      <c r="AD4" s="590" t="s">
        <v>226</v>
      </c>
      <c r="AE4" s="591"/>
      <c r="AF4" s="591"/>
      <c r="AG4" s="591"/>
      <c r="AH4" s="591"/>
      <c r="AI4" s="591"/>
      <c r="AJ4" s="591"/>
      <c r="AK4" s="592"/>
      <c r="AL4" s="590" t="s">
        <v>225</v>
      </c>
      <c r="AM4" s="591"/>
      <c r="AN4" s="591"/>
      <c r="AO4" s="592"/>
      <c r="AP4" s="593" t="s">
        <v>227</v>
      </c>
      <c r="AQ4" s="593"/>
      <c r="AR4" s="593"/>
      <c r="AS4" s="593"/>
      <c r="AT4" s="593"/>
      <c r="AU4" s="593"/>
      <c r="AV4" s="593"/>
      <c r="AW4" s="593"/>
      <c r="AX4" s="593"/>
      <c r="AY4" s="593"/>
      <c r="AZ4" s="593"/>
      <c r="BA4" s="593"/>
      <c r="BB4" s="593"/>
      <c r="BC4" s="593"/>
      <c r="BD4" s="593"/>
      <c r="BE4" s="593"/>
      <c r="BF4" s="593"/>
      <c r="BG4" s="593" t="s">
        <v>228</v>
      </c>
      <c r="BH4" s="593"/>
      <c r="BI4" s="593"/>
      <c r="BJ4" s="593"/>
      <c r="BK4" s="593"/>
      <c r="BL4" s="593"/>
      <c r="BM4" s="593"/>
      <c r="BN4" s="593"/>
      <c r="BO4" s="593" t="s">
        <v>225</v>
      </c>
      <c r="BP4" s="593"/>
      <c r="BQ4" s="593"/>
      <c r="BR4" s="593"/>
      <c r="BS4" s="593" t="s">
        <v>229</v>
      </c>
      <c r="BT4" s="593"/>
      <c r="BU4" s="593"/>
      <c r="BV4" s="593"/>
      <c r="BW4" s="593"/>
      <c r="BX4" s="593"/>
      <c r="BY4" s="593"/>
      <c r="BZ4" s="593"/>
      <c r="CA4" s="593"/>
      <c r="CB4" s="593"/>
      <c r="CD4" s="590" t="s">
        <v>230</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15">
      <c r="B5" s="594" t="s">
        <v>231</v>
      </c>
      <c r="C5" s="595"/>
      <c r="D5" s="595"/>
      <c r="E5" s="595"/>
      <c r="F5" s="595"/>
      <c r="G5" s="595"/>
      <c r="H5" s="595"/>
      <c r="I5" s="595"/>
      <c r="J5" s="595"/>
      <c r="K5" s="595"/>
      <c r="L5" s="595"/>
      <c r="M5" s="595"/>
      <c r="N5" s="595"/>
      <c r="O5" s="595"/>
      <c r="P5" s="595"/>
      <c r="Q5" s="596"/>
      <c r="R5" s="597">
        <v>3574304</v>
      </c>
      <c r="S5" s="598"/>
      <c r="T5" s="598"/>
      <c r="U5" s="598"/>
      <c r="V5" s="598"/>
      <c r="W5" s="598"/>
      <c r="X5" s="598"/>
      <c r="Y5" s="599"/>
      <c r="Z5" s="600">
        <v>15.1</v>
      </c>
      <c r="AA5" s="600"/>
      <c r="AB5" s="600"/>
      <c r="AC5" s="600"/>
      <c r="AD5" s="601">
        <v>3574304</v>
      </c>
      <c r="AE5" s="601"/>
      <c r="AF5" s="601"/>
      <c r="AG5" s="601"/>
      <c r="AH5" s="601"/>
      <c r="AI5" s="601"/>
      <c r="AJ5" s="601"/>
      <c r="AK5" s="601"/>
      <c r="AL5" s="602">
        <v>31.4</v>
      </c>
      <c r="AM5" s="603"/>
      <c r="AN5" s="603"/>
      <c r="AO5" s="604"/>
      <c r="AP5" s="594" t="s">
        <v>232</v>
      </c>
      <c r="AQ5" s="595"/>
      <c r="AR5" s="595"/>
      <c r="AS5" s="595"/>
      <c r="AT5" s="595"/>
      <c r="AU5" s="595"/>
      <c r="AV5" s="595"/>
      <c r="AW5" s="595"/>
      <c r="AX5" s="595"/>
      <c r="AY5" s="595"/>
      <c r="AZ5" s="595"/>
      <c r="BA5" s="595"/>
      <c r="BB5" s="595"/>
      <c r="BC5" s="595"/>
      <c r="BD5" s="595"/>
      <c r="BE5" s="595"/>
      <c r="BF5" s="596"/>
      <c r="BG5" s="608">
        <v>3564038</v>
      </c>
      <c r="BH5" s="609"/>
      <c r="BI5" s="609"/>
      <c r="BJ5" s="609"/>
      <c r="BK5" s="609"/>
      <c r="BL5" s="609"/>
      <c r="BM5" s="609"/>
      <c r="BN5" s="610"/>
      <c r="BO5" s="611">
        <v>99.7</v>
      </c>
      <c r="BP5" s="611"/>
      <c r="BQ5" s="611"/>
      <c r="BR5" s="611"/>
      <c r="BS5" s="612">
        <v>352119</v>
      </c>
      <c r="BT5" s="612"/>
      <c r="BU5" s="612"/>
      <c r="BV5" s="612"/>
      <c r="BW5" s="612"/>
      <c r="BX5" s="612"/>
      <c r="BY5" s="612"/>
      <c r="BZ5" s="612"/>
      <c r="CA5" s="612"/>
      <c r="CB5" s="616"/>
      <c r="CD5" s="590" t="s">
        <v>227</v>
      </c>
      <c r="CE5" s="591"/>
      <c r="CF5" s="591"/>
      <c r="CG5" s="591"/>
      <c r="CH5" s="591"/>
      <c r="CI5" s="591"/>
      <c r="CJ5" s="591"/>
      <c r="CK5" s="591"/>
      <c r="CL5" s="591"/>
      <c r="CM5" s="591"/>
      <c r="CN5" s="591"/>
      <c r="CO5" s="591"/>
      <c r="CP5" s="591"/>
      <c r="CQ5" s="592"/>
      <c r="CR5" s="590" t="s">
        <v>233</v>
      </c>
      <c r="CS5" s="591"/>
      <c r="CT5" s="591"/>
      <c r="CU5" s="591"/>
      <c r="CV5" s="591"/>
      <c r="CW5" s="591"/>
      <c r="CX5" s="591"/>
      <c r="CY5" s="592"/>
      <c r="CZ5" s="590" t="s">
        <v>225</v>
      </c>
      <c r="DA5" s="591"/>
      <c r="DB5" s="591"/>
      <c r="DC5" s="592"/>
      <c r="DD5" s="590" t="s">
        <v>234</v>
      </c>
      <c r="DE5" s="591"/>
      <c r="DF5" s="591"/>
      <c r="DG5" s="591"/>
      <c r="DH5" s="591"/>
      <c r="DI5" s="591"/>
      <c r="DJ5" s="591"/>
      <c r="DK5" s="591"/>
      <c r="DL5" s="591"/>
      <c r="DM5" s="591"/>
      <c r="DN5" s="591"/>
      <c r="DO5" s="591"/>
      <c r="DP5" s="592"/>
      <c r="DQ5" s="590" t="s">
        <v>235</v>
      </c>
      <c r="DR5" s="591"/>
      <c r="DS5" s="591"/>
      <c r="DT5" s="591"/>
      <c r="DU5" s="591"/>
      <c r="DV5" s="591"/>
      <c r="DW5" s="591"/>
      <c r="DX5" s="591"/>
      <c r="DY5" s="591"/>
      <c r="DZ5" s="591"/>
      <c r="EA5" s="591"/>
      <c r="EB5" s="591"/>
      <c r="EC5" s="592"/>
    </row>
    <row r="6" spans="2:143" ht="11.25" customHeight="1" x14ac:dyDescent="0.15">
      <c r="B6" s="605" t="s">
        <v>236</v>
      </c>
      <c r="C6" s="606"/>
      <c r="D6" s="606"/>
      <c r="E6" s="606"/>
      <c r="F6" s="606"/>
      <c r="G6" s="606"/>
      <c r="H6" s="606"/>
      <c r="I6" s="606"/>
      <c r="J6" s="606"/>
      <c r="K6" s="606"/>
      <c r="L6" s="606"/>
      <c r="M6" s="606"/>
      <c r="N6" s="606"/>
      <c r="O6" s="606"/>
      <c r="P6" s="606"/>
      <c r="Q6" s="607"/>
      <c r="R6" s="608">
        <v>188177</v>
      </c>
      <c r="S6" s="609"/>
      <c r="T6" s="609"/>
      <c r="U6" s="609"/>
      <c r="V6" s="609"/>
      <c r="W6" s="609"/>
      <c r="X6" s="609"/>
      <c r="Y6" s="610"/>
      <c r="Z6" s="611">
        <v>0.8</v>
      </c>
      <c r="AA6" s="611"/>
      <c r="AB6" s="611"/>
      <c r="AC6" s="611"/>
      <c r="AD6" s="612">
        <v>188177</v>
      </c>
      <c r="AE6" s="612"/>
      <c r="AF6" s="612"/>
      <c r="AG6" s="612"/>
      <c r="AH6" s="612"/>
      <c r="AI6" s="612"/>
      <c r="AJ6" s="612"/>
      <c r="AK6" s="612"/>
      <c r="AL6" s="613">
        <v>1.7</v>
      </c>
      <c r="AM6" s="614"/>
      <c r="AN6" s="614"/>
      <c r="AO6" s="615"/>
      <c r="AP6" s="605" t="s">
        <v>237</v>
      </c>
      <c r="AQ6" s="606"/>
      <c r="AR6" s="606"/>
      <c r="AS6" s="606"/>
      <c r="AT6" s="606"/>
      <c r="AU6" s="606"/>
      <c r="AV6" s="606"/>
      <c r="AW6" s="606"/>
      <c r="AX6" s="606"/>
      <c r="AY6" s="606"/>
      <c r="AZ6" s="606"/>
      <c r="BA6" s="606"/>
      <c r="BB6" s="606"/>
      <c r="BC6" s="606"/>
      <c r="BD6" s="606"/>
      <c r="BE6" s="606"/>
      <c r="BF6" s="607"/>
      <c r="BG6" s="608">
        <v>3564038</v>
      </c>
      <c r="BH6" s="609"/>
      <c r="BI6" s="609"/>
      <c r="BJ6" s="609"/>
      <c r="BK6" s="609"/>
      <c r="BL6" s="609"/>
      <c r="BM6" s="609"/>
      <c r="BN6" s="610"/>
      <c r="BO6" s="611">
        <v>99.7</v>
      </c>
      <c r="BP6" s="611"/>
      <c r="BQ6" s="611"/>
      <c r="BR6" s="611"/>
      <c r="BS6" s="612">
        <v>352119</v>
      </c>
      <c r="BT6" s="612"/>
      <c r="BU6" s="612"/>
      <c r="BV6" s="612"/>
      <c r="BW6" s="612"/>
      <c r="BX6" s="612"/>
      <c r="BY6" s="612"/>
      <c r="BZ6" s="612"/>
      <c r="CA6" s="612"/>
      <c r="CB6" s="616"/>
      <c r="CD6" s="594" t="s">
        <v>238</v>
      </c>
      <c r="CE6" s="595"/>
      <c r="CF6" s="595"/>
      <c r="CG6" s="595"/>
      <c r="CH6" s="595"/>
      <c r="CI6" s="595"/>
      <c r="CJ6" s="595"/>
      <c r="CK6" s="595"/>
      <c r="CL6" s="595"/>
      <c r="CM6" s="595"/>
      <c r="CN6" s="595"/>
      <c r="CO6" s="595"/>
      <c r="CP6" s="595"/>
      <c r="CQ6" s="596"/>
      <c r="CR6" s="608">
        <v>105767</v>
      </c>
      <c r="CS6" s="609"/>
      <c r="CT6" s="609"/>
      <c r="CU6" s="609"/>
      <c r="CV6" s="609"/>
      <c r="CW6" s="609"/>
      <c r="CX6" s="609"/>
      <c r="CY6" s="610"/>
      <c r="CZ6" s="602">
        <v>0.5</v>
      </c>
      <c r="DA6" s="603"/>
      <c r="DB6" s="603"/>
      <c r="DC6" s="619"/>
      <c r="DD6" s="617" t="s">
        <v>130</v>
      </c>
      <c r="DE6" s="609"/>
      <c r="DF6" s="609"/>
      <c r="DG6" s="609"/>
      <c r="DH6" s="609"/>
      <c r="DI6" s="609"/>
      <c r="DJ6" s="609"/>
      <c r="DK6" s="609"/>
      <c r="DL6" s="609"/>
      <c r="DM6" s="609"/>
      <c r="DN6" s="609"/>
      <c r="DO6" s="609"/>
      <c r="DP6" s="610"/>
      <c r="DQ6" s="617">
        <v>105767</v>
      </c>
      <c r="DR6" s="609"/>
      <c r="DS6" s="609"/>
      <c r="DT6" s="609"/>
      <c r="DU6" s="609"/>
      <c r="DV6" s="609"/>
      <c r="DW6" s="609"/>
      <c r="DX6" s="609"/>
      <c r="DY6" s="609"/>
      <c r="DZ6" s="609"/>
      <c r="EA6" s="609"/>
      <c r="EB6" s="609"/>
      <c r="EC6" s="618"/>
    </row>
    <row r="7" spans="2:143" ht="11.25" customHeight="1" x14ac:dyDescent="0.15">
      <c r="B7" s="605" t="s">
        <v>239</v>
      </c>
      <c r="C7" s="606"/>
      <c r="D7" s="606"/>
      <c r="E7" s="606"/>
      <c r="F7" s="606"/>
      <c r="G7" s="606"/>
      <c r="H7" s="606"/>
      <c r="I7" s="606"/>
      <c r="J7" s="606"/>
      <c r="K7" s="606"/>
      <c r="L7" s="606"/>
      <c r="M7" s="606"/>
      <c r="N7" s="606"/>
      <c r="O7" s="606"/>
      <c r="P7" s="606"/>
      <c r="Q7" s="607"/>
      <c r="R7" s="608">
        <v>1974</v>
      </c>
      <c r="S7" s="609"/>
      <c r="T7" s="609"/>
      <c r="U7" s="609"/>
      <c r="V7" s="609"/>
      <c r="W7" s="609"/>
      <c r="X7" s="609"/>
      <c r="Y7" s="610"/>
      <c r="Z7" s="611">
        <v>0</v>
      </c>
      <c r="AA7" s="611"/>
      <c r="AB7" s="611"/>
      <c r="AC7" s="611"/>
      <c r="AD7" s="612">
        <v>1974</v>
      </c>
      <c r="AE7" s="612"/>
      <c r="AF7" s="612"/>
      <c r="AG7" s="612"/>
      <c r="AH7" s="612"/>
      <c r="AI7" s="612"/>
      <c r="AJ7" s="612"/>
      <c r="AK7" s="612"/>
      <c r="AL7" s="613">
        <v>0</v>
      </c>
      <c r="AM7" s="614"/>
      <c r="AN7" s="614"/>
      <c r="AO7" s="615"/>
      <c r="AP7" s="605" t="s">
        <v>240</v>
      </c>
      <c r="AQ7" s="606"/>
      <c r="AR7" s="606"/>
      <c r="AS7" s="606"/>
      <c r="AT7" s="606"/>
      <c r="AU7" s="606"/>
      <c r="AV7" s="606"/>
      <c r="AW7" s="606"/>
      <c r="AX7" s="606"/>
      <c r="AY7" s="606"/>
      <c r="AZ7" s="606"/>
      <c r="BA7" s="606"/>
      <c r="BB7" s="606"/>
      <c r="BC7" s="606"/>
      <c r="BD7" s="606"/>
      <c r="BE7" s="606"/>
      <c r="BF7" s="607"/>
      <c r="BG7" s="608">
        <v>1307701</v>
      </c>
      <c r="BH7" s="609"/>
      <c r="BI7" s="609"/>
      <c r="BJ7" s="609"/>
      <c r="BK7" s="609"/>
      <c r="BL7" s="609"/>
      <c r="BM7" s="609"/>
      <c r="BN7" s="610"/>
      <c r="BO7" s="611">
        <v>36.6</v>
      </c>
      <c r="BP7" s="611"/>
      <c r="BQ7" s="611"/>
      <c r="BR7" s="611"/>
      <c r="BS7" s="612" t="s">
        <v>241</v>
      </c>
      <c r="BT7" s="612"/>
      <c r="BU7" s="612"/>
      <c r="BV7" s="612"/>
      <c r="BW7" s="612"/>
      <c r="BX7" s="612"/>
      <c r="BY7" s="612"/>
      <c r="BZ7" s="612"/>
      <c r="CA7" s="612"/>
      <c r="CB7" s="616"/>
      <c r="CD7" s="605" t="s">
        <v>242</v>
      </c>
      <c r="CE7" s="606"/>
      <c r="CF7" s="606"/>
      <c r="CG7" s="606"/>
      <c r="CH7" s="606"/>
      <c r="CI7" s="606"/>
      <c r="CJ7" s="606"/>
      <c r="CK7" s="606"/>
      <c r="CL7" s="606"/>
      <c r="CM7" s="606"/>
      <c r="CN7" s="606"/>
      <c r="CO7" s="606"/>
      <c r="CP7" s="606"/>
      <c r="CQ7" s="607"/>
      <c r="CR7" s="608">
        <v>5137871</v>
      </c>
      <c r="CS7" s="609"/>
      <c r="CT7" s="609"/>
      <c r="CU7" s="609"/>
      <c r="CV7" s="609"/>
      <c r="CW7" s="609"/>
      <c r="CX7" s="609"/>
      <c r="CY7" s="610"/>
      <c r="CZ7" s="611">
        <v>23.6</v>
      </c>
      <c r="DA7" s="611"/>
      <c r="DB7" s="611"/>
      <c r="DC7" s="611"/>
      <c r="DD7" s="617">
        <v>125644</v>
      </c>
      <c r="DE7" s="609"/>
      <c r="DF7" s="609"/>
      <c r="DG7" s="609"/>
      <c r="DH7" s="609"/>
      <c r="DI7" s="609"/>
      <c r="DJ7" s="609"/>
      <c r="DK7" s="609"/>
      <c r="DL7" s="609"/>
      <c r="DM7" s="609"/>
      <c r="DN7" s="609"/>
      <c r="DO7" s="609"/>
      <c r="DP7" s="610"/>
      <c r="DQ7" s="617">
        <v>2568769</v>
      </c>
      <c r="DR7" s="609"/>
      <c r="DS7" s="609"/>
      <c r="DT7" s="609"/>
      <c r="DU7" s="609"/>
      <c r="DV7" s="609"/>
      <c r="DW7" s="609"/>
      <c r="DX7" s="609"/>
      <c r="DY7" s="609"/>
      <c r="DZ7" s="609"/>
      <c r="EA7" s="609"/>
      <c r="EB7" s="609"/>
      <c r="EC7" s="618"/>
    </row>
    <row r="8" spans="2:143" ht="11.25" customHeight="1" x14ac:dyDescent="0.15">
      <c r="B8" s="605" t="s">
        <v>243</v>
      </c>
      <c r="C8" s="606"/>
      <c r="D8" s="606"/>
      <c r="E8" s="606"/>
      <c r="F8" s="606"/>
      <c r="G8" s="606"/>
      <c r="H8" s="606"/>
      <c r="I8" s="606"/>
      <c r="J8" s="606"/>
      <c r="K8" s="606"/>
      <c r="L8" s="606"/>
      <c r="M8" s="606"/>
      <c r="N8" s="606"/>
      <c r="O8" s="606"/>
      <c r="P8" s="606"/>
      <c r="Q8" s="607"/>
      <c r="R8" s="608">
        <v>16530</v>
      </c>
      <c r="S8" s="609"/>
      <c r="T8" s="609"/>
      <c r="U8" s="609"/>
      <c r="V8" s="609"/>
      <c r="W8" s="609"/>
      <c r="X8" s="609"/>
      <c r="Y8" s="610"/>
      <c r="Z8" s="611">
        <v>0.1</v>
      </c>
      <c r="AA8" s="611"/>
      <c r="AB8" s="611"/>
      <c r="AC8" s="611"/>
      <c r="AD8" s="612">
        <v>16530</v>
      </c>
      <c r="AE8" s="612"/>
      <c r="AF8" s="612"/>
      <c r="AG8" s="612"/>
      <c r="AH8" s="612"/>
      <c r="AI8" s="612"/>
      <c r="AJ8" s="612"/>
      <c r="AK8" s="612"/>
      <c r="AL8" s="613">
        <v>0.1</v>
      </c>
      <c r="AM8" s="614"/>
      <c r="AN8" s="614"/>
      <c r="AO8" s="615"/>
      <c r="AP8" s="605" t="s">
        <v>244</v>
      </c>
      <c r="AQ8" s="606"/>
      <c r="AR8" s="606"/>
      <c r="AS8" s="606"/>
      <c r="AT8" s="606"/>
      <c r="AU8" s="606"/>
      <c r="AV8" s="606"/>
      <c r="AW8" s="606"/>
      <c r="AX8" s="606"/>
      <c r="AY8" s="606"/>
      <c r="AZ8" s="606"/>
      <c r="BA8" s="606"/>
      <c r="BB8" s="606"/>
      <c r="BC8" s="606"/>
      <c r="BD8" s="606"/>
      <c r="BE8" s="606"/>
      <c r="BF8" s="607"/>
      <c r="BG8" s="608">
        <v>43522</v>
      </c>
      <c r="BH8" s="609"/>
      <c r="BI8" s="609"/>
      <c r="BJ8" s="609"/>
      <c r="BK8" s="609"/>
      <c r="BL8" s="609"/>
      <c r="BM8" s="609"/>
      <c r="BN8" s="610"/>
      <c r="BO8" s="611">
        <v>1.2</v>
      </c>
      <c r="BP8" s="611"/>
      <c r="BQ8" s="611"/>
      <c r="BR8" s="611"/>
      <c r="BS8" s="612" t="s">
        <v>241</v>
      </c>
      <c r="BT8" s="612"/>
      <c r="BU8" s="612"/>
      <c r="BV8" s="612"/>
      <c r="BW8" s="612"/>
      <c r="BX8" s="612"/>
      <c r="BY8" s="612"/>
      <c r="BZ8" s="612"/>
      <c r="CA8" s="612"/>
      <c r="CB8" s="616"/>
      <c r="CD8" s="605" t="s">
        <v>245</v>
      </c>
      <c r="CE8" s="606"/>
      <c r="CF8" s="606"/>
      <c r="CG8" s="606"/>
      <c r="CH8" s="606"/>
      <c r="CI8" s="606"/>
      <c r="CJ8" s="606"/>
      <c r="CK8" s="606"/>
      <c r="CL8" s="606"/>
      <c r="CM8" s="606"/>
      <c r="CN8" s="606"/>
      <c r="CO8" s="606"/>
      <c r="CP8" s="606"/>
      <c r="CQ8" s="607"/>
      <c r="CR8" s="608">
        <v>4389253</v>
      </c>
      <c r="CS8" s="609"/>
      <c r="CT8" s="609"/>
      <c r="CU8" s="609"/>
      <c r="CV8" s="609"/>
      <c r="CW8" s="609"/>
      <c r="CX8" s="609"/>
      <c r="CY8" s="610"/>
      <c r="CZ8" s="611">
        <v>20.2</v>
      </c>
      <c r="DA8" s="611"/>
      <c r="DB8" s="611"/>
      <c r="DC8" s="611"/>
      <c r="DD8" s="617">
        <v>75814</v>
      </c>
      <c r="DE8" s="609"/>
      <c r="DF8" s="609"/>
      <c r="DG8" s="609"/>
      <c r="DH8" s="609"/>
      <c r="DI8" s="609"/>
      <c r="DJ8" s="609"/>
      <c r="DK8" s="609"/>
      <c r="DL8" s="609"/>
      <c r="DM8" s="609"/>
      <c r="DN8" s="609"/>
      <c r="DO8" s="609"/>
      <c r="DP8" s="610"/>
      <c r="DQ8" s="617">
        <v>2333772</v>
      </c>
      <c r="DR8" s="609"/>
      <c r="DS8" s="609"/>
      <c r="DT8" s="609"/>
      <c r="DU8" s="609"/>
      <c r="DV8" s="609"/>
      <c r="DW8" s="609"/>
      <c r="DX8" s="609"/>
      <c r="DY8" s="609"/>
      <c r="DZ8" s="609"/>
      <c r="EA8" s="609"/>
      <c r="EB8" s="609"/>
      <c r="EC8" s="618"/>
    </row>
    <row r="9" spans="2:143" ht="11.25" customHeight="1" x14ac:dyDescent="0.15">
      <c r="B9" s="605" t="s">
        <v>246</v>
      </c>
      <c r="C9" s="606"/>
      <c r="D9" s="606"/>
      <c r="E9" s="606"/>
      <c r="F9" s="606"/>
      <c r="G9" s="606"/>
      <c r="H9" s="606"/>
      <c r="I9" s="606"/>
      <c r="J9" s="606"/>
      <c r="K9" s="606"/>
      <c r="L9" s="606"/>
      <c r="M9" s="606"/>
      <c r="N9" s="606"/>
      <c r="O9" s="606"/>
      <c r="P9" s="606"/>
      <c r="Q9" s="607"/>
      <c r="R9" s="608">
        <v>18696</v>
      </c>
      <c r="S9" s="609"/>
      <c r="T9" s="609"/>
      <c r="U9" s="609"/>
      <c r="V9" s="609"/>
      <c r="W9" s="609"/>
      <c r="X9" s="609"/>
      <c r="Y9" s="610"/>
      <c r="Z9" s="611">
        <v>0.1</v>
      </c>
      <c r="AA9" s="611"/>
      <c r="AB9" s="611"/>
      <c r="AC9" s="611"/>
      <c r="AD9" s="612">
        <v>18696</v>
      </c>
      <c r="AE9" s="612"/>
      <c r="AF9" s="612"/>
      <c r="AG9" s="612"/>
      <c r="AH9" s="612"/>
      <c r="AI9" s="612"/>
      <c r="AJ9" s="612"/>
      <c r="AK9" s="612"/>
      <c r="AL9" s="613">
        <v>0.2</v>
      </c>
      <c r="AM9" s="614"/>
      <c r="AN9" s="614"/>
      <c r="AO9" s="615"/>
      <c r="AP9" s="605" t="s">
        <v>247</v>
      </c>
      <c r="AQ9" s="606"/>
      <c r="AR9" s="606"/>
      <c r="AS9" s="606"/>
      <c r="AT9" s="606"/>
      <c r="AU9" s="606"/>
      <c r="AV9" s="606"/>
      <c r="AW9" s="606"/>
      <c r="AX9" s="606"/>
      <c r="AY9" s="606"/>
      <c r="AZ9" s="606"/>
      <c r="BA9" s="606"/>
      <c r="BB9" s="606"/>
      <c r="BC9" s="606"/>
      <c r="BD9" s="606"/>
      <c r="BE9" s="606"/>
      <c r="BF9" s="607"/>
      <c r="BG9" s="608">
        <v>1018189</v>
      </c>
      <c r="BH9" s="609"/>
      <c r="BI9" s="609"/>
      <c r="BJ9" s="609"/>
      <c r="BK9" s="609"/>
      <c r="BL9" s="609"/>
      <c r="BM9" s="609"/>
      <c r="BN9" s="610"/>
      <c r="BO9" s="611">
        <v>28.5</v>
      </c>
      <c r="BP9" s="611"/>
      <c r="BQ9" s="611"/>
      <c r="BR9" s="611"/>
      <c r="BS9" s="612" t="s">
        <v>241</v>
      </c>
      <c r="BT9" s="612"/>
      <c r="BU9" s="612"/>
      <c r="BV9" s="612"/>
      <c r="BW9" s="612"/>
      <c r="BX9" s="612"/>
      <c r="BY9" s="612"/>
      <c r="BZ9" s="612"/>
      <c r="CA9" s="612"/>
      <c r="CB9" s="616"/>
      <c r="CD9" s="605" t="s">
        <v>248</v>
      </c>
      <c r="CE9" s="606"/>
      <c r="CF9" s="606"/>
      <c r="CG9" s="606"/>
      <c r="CH9" s="606"/>
      <c r="CI9" s="606"/>
      <c r="CJ9" s="606"/>
      <c r="CK9" s="606"/>
      <c r="CL9" s="606"/>
      <c r="CM9" s="606"/>
      <c r="CN9" s="606"/>
      <c r="CO9" s="606"/>
      <c r="CP9" s="606"/>
      <c r="CQ9" s="607"/>
      <c r="CR9" s="608">
        <v>1663929</v>
      </c>
      <c r="CS9" s="609"/>
      <c r="CT9" s="609"/>
      <c r="CU9" s="609"/>
      <c r="CV9" s="609"/>
      <c r="CW9" s="609"/>
      <c r="CX9" s="609"/>
      <c r="CY9" s="610"/>
      <c r="CZ9" s="611">
        <v>7.7</v>
      </c>
      <c r="DA9" s="611"/>
      <c r="DB9" s="611"/>
      <c r="DC9" s="611"/>
      <c r="DD9" s="617">
        <v>177266</v>
      </c>
      <c r="DE9" s="609"/>
      <c r="DF9" s="609"/>
      <c r="DG9" s="609"/>
      <c r="DH9" s="609"/>
      <c r="DI9" s="609"/>
      <c r="DJ9" s="609"/>
      <c r="DK9" s="609"/>
      <c r="DL9" s="609"/>
      <c r="DM9" s="609"/>
      <c r="DN9" s="609"/>
      <c r="DO9" s="609"/>
      <c r="DP9" s="610"/>
      <c r="DQ9" s="617">
        <v>1173983</v>
      </c>
      <c r="DR9" s="609"/>
      <c r="DS9" s="609"/>
      <c r="DT9" s="609"/>
      <c r="DU9" s="609"/>
      <c r="DV9" s="609"/>
      <c r="DW9" s="609"/>
      <c r="DX9" s="609"/>
      <c r="DY9" s="609"/>
      <c r="DZ9" s="609"/>
      <c r="EA9" s="609"/>
      <c r="EB9" s="609"/>
      <c r="EC9" s="618"/>
    </row>
    <row r="10" spans="2:143" ht="11.25" customHeight="1" x14ac:dyDescent="0.15">
      <c r="B10" s="605" t="s">
        <v>249</v>
      </c>
      <c r="C10" s="606"/>
      <c r="D10" s="606"/>
      <c r="E10" s="606"/>
      <c r="F10" s="606"/>
      <c r="G10" s="606"/>
      <c r="H10" s="606"/>
      <c r="I10" s="606"/>
      <c r="J10" s="606"/>
      <c r="K10" s="606"/>
      <c r="L10" s="606"/>
      <c r="M10" s="606"/>
      <c r="N10" s="606"/>
      <c r="O10" s="606"/>
      <c r="P10" s="606"/>
      <c r="Q10" s="607"/>
      <c r="R10" s="608" t="s">
        <v>241</v>
      </c>
      <c r="S10" s="609"/>
      <c r="T10" s="609"/>
      <c r="U10" s="609"/>
      <c r="V10" s="609"/>
      <c r="W10" s="609"/>
      <c r="X10" s="609"/>
      <c r="Y10" s="610"/>
      <c r="Z10" s="611" t="s">
        <v>250</v>
      </c>
      <c r="AA10" s="611"/>
      <c r="AB10" s="611"/>
      <c r="AC10" s="611"/>
      <c r="AD10" s="612" t="s">
        <v>241</v>
      </c>
      <c r="AE10" s="612"/>
      <c r="AF10" s="612"/>
      <c r="AG10" s="612"/>
      <c r="AH10" s="612"/>
      <c r="AI10" s="612"/>
      <c r="AJ10" s="612"/>
      <c r="AK10" s="612"/>
      <c r="AL10" s="613" t="s">
        <v>241</v>
      </c>
      <c r="AM10" s="614"/>
      <c r="AN10" s="614"/>
      <c r="AO10" s="615"/>
      <c r="AP10" s="605" t="s">
        <v>251</v>
      </c>
      <c r="AQ10" s="606"/>
      <c r="AR10" s="606"/>
      <c r="AS10" s="606"/>
      <c r="AT10" s="606"/>
      <c r="AU10" s="606"/>
      <c r="AV10" s="606"/>
      <c r="AW10" s="606"/>
      <c r="AX10" s="606"/>
      <c r="AY10" s="606"/>
      <c r="AZ10" s="606"/>
      <c r="BA10" s="606"/>
      <c r="BB10" s="606"/>
      <c r="BC10" s="606"/>
      <c r="BD10" s="606"/>
      <c r="BE10" s="606"/>
      <c r="BF10" s="607"/>
      <c r="BG10" s="608">
        <v>68431</v>
      </c>
      <c r="BH10" s="609"/>
      <c r="BI10" s="609"/>
      <c r="BJ10" s="609"/>
      <c r="BK10" s="609"/>
      <c r="BL10" s="609"/>
      <c r="BM10" s="609"/>
      <c r="BN10" s="610"/>
      <c r="BO10" s="611">
        <v>1.9</v>
      </c>
      <c r="BP10" s="611"/>
      <c r="BQ10" s="611"/>
      <c r="BR10" s="611"/>
      <c r="BS10" s="612" t="s">
        <v>130</v>
      </c>
      <c r="BT10" s="612"/>
      <c r="BU10" s="612"/>
      <c r="BV10" s="612"/>
      <c r="BW10" s="612"/>
      <c r="BX10" s="612"/>
      <c r="BY10" s="612"/>
      <c r="BZ10" s="612"/>
      <c r="CA10" s="612"/>
      <c r="CB10" s="616"/>
      <c r="CD10" s="605" t="s">
        <v>252</v>
      </c>
      <c r="CE10" s="606"/>
      <c r="CF10" s="606"/>
      <c r="CG10" s="606"/>
      <c r="CH10" s="606"/>
      <c r="CI10" s="606"/>
      <c r="CJ10" s="606"/>
      <c r="CK10" s="606"/>
      <c r="CL10" s="606"/>
      <c r="CM10" s="606"/>
      <c r="CN10" s="606"/>
      <c r="CO10" s="606"/>
      <c r="CP10" s="606"/>
      <c r="CQ10" s="607"/>
      <c r="CR10" s="608">
        <v>27549</v>
      </c>
      <c r="CS10" s="609"/>
      <c r="CT10" s="609"/>
      <c r="CU10" s="609"/>
      <c r="CV10" s="609"/>
      <c r="CW10" s="609"/>
      <c r="CX10" s="609"/>
      <c r="CY10" s="610"/>
      <c r="CZ10" s="611">
        <v>0.1</v>
      </c>
      <c r="DA10" s="611"/>
      <c r="DB10" s="611"/>
      <c r="DC10" s="611"/>
      <c r="DD10" s="617" t="s">
        <v>130</v>
      </c>
      <c r="DE10" s="609"/>
      <c r="DF10" s="609"/>
      <c r="DG10" s="609"/>
      <c r="DH10" s="609"/>
      <c r="DI10" s="609"/>
      <c r="DJ10" s="609"/>
      <c r="DK10" s="609"/>
      <c r="DL10" s="609"/>
      <c r="DM10" s="609"/>
      <c r="DN10" s="609"/>
      <c r="DO10" s="609"/>
      <c r="DP10" s="610"/>
      <c r="DQ10" s="617">
        <v>21721</v>
      </c>
      <c r="DR10" s="609"/>
      <c r="DS10" s="609"/>
      <c r="DT10" s="609"/>
      <c r="DU10" s="609"/>
      <c r="DV10" s="609"/>
      <c r="DW10" s="609"/>
      <c r="DX10" s="609"/>
      <c r="DY10" s="609"/>
      <c r="DZ10" s="609"/>
      <c r="EA10" s="609"/>
      <c r="EB10" s="609"/>
      <c r="EC10" s="618"/>
    </row>
    <row r="11" spans="2:143" ht="11.25" customHeight="1" x14ac:dyDescent="0.15">
      <c r="B11" s="605" t="s">
        <v>253</v>
      </c>
      <c r="C11" s="606"/>
      <c r="D11" s="606"/>
      <c r="E11" s="606"/>
      <c r="F11" s="606"/>
      <c r="G11" s="606"/>
      <c r="H11" s="606"/>
      <c r="I11" s="606"/>
      <c r="J11" s="606"/>
      <c r="K11" s="606"/>
      <c r="L11" s="606"/>
      <c r="M11" s="606"/>
      <c r="N11" s="606"/>
      <c r="O11" s="606"/>
      <c r="P11" s="606"/>
      <c r="Q11" s="607"/>
      <c r="R11" s="608">
        <v>583313</v>
      </c>
      <c r="S11" s="609"/>
      <c r="T11" s="609"/>
      <c r="U11" s="609"/>
      <c r="V11" s="609"/>
      <c r="W11" s="609"/>
      <c r="X11" s="609"/>
      <c r="Y11" s="610"/>
      <c r="Z11" s="613">
        <v>2.5</v>
      </c>
      <c r="AA11" s="614"/>
      <c r="AB11" s="614"/>
      <c r="AC11" s="620"/>
      <c r="AD11" s="617">
        <v>583313</v>
      </c>
      <c r="AE11" s="609"/>
      <c r="AF11" s="609"/>
      <c r="AG11" s="609"/>
      <c r="AH11" s="609"/>
      <c r="AI11" s="609"/>
      <c r="AJ11" s="609"/>
      <c r="AK11" s="610"/>
      <c r="AL11" s="613">
        <v>5.0999999999999996</v>
      </c>
      <c r="AM11" s="614"/>
      <c r="AN11" s="614"/>
      <c r="AO11" s="615"/>
      <c r="AP11" s="605" t="s">
        <v>254</v>
      </c>
      <c r="AQ11" s="606"/>
      <c r="AR11" s="606"/>
      <c r="AS11" s="606"/>
      <c r="AT11" s="606"/>
      <c r="AU11" s="606"/>
      <c r="AV11" s="606"/>
      <c r="AW11" s="606"/>
      <c r="AX11" s="606"/>
      <c r="AY11" s="606"/>
      <c r="AZ11" s="606"/>
      <c r="BA11" s="606"/>
      <c r="BB11" s="606"/>
      <c r="BC11" s="606"/>
      <c r="BD11" s="606"/>
      <c r="BE11" s="606"/>
      <c r="BF11" s="607"/>
      <c r="BG11" s="608">
        <v>177559</v>
      </c>
      <c r="BH11" s="609"/>
      <c r="BI11" s="609"/>
      <c r="BJ11" s="609"/>
      <c r="BK11" s="609"/>
      <c r="BL11" s="609"/>
      <c r="BM11" s="609"/>
      <c r="BN11" s="610"/>
      <c r="BO11" s="611">
        <v>5</v>
      </c>
      <c r="BP11" s="611"/>
      <c r="BQ11" s="611"/>
      <c r="BR11" s="611"/>
      <c r="BS11" s="612" t="s">
        <v>241</v>
      </c>
      <c r="BT11" s="612"/>
      <c r="BU11" s="612"/>
      <c r="BV11" s="612"/>
      <c r="BW11" s="612"/>
      <c r="BX11" s="612"/>
      <c r="BY11" s="612"/>
      <c r="BZ11" s="612"/>
      <c r="CA11" s="612"/>
      <c r="CB11" s="616"/>
      <c r="CD11" s="605" t="s">
        <v>255</v>
      </c>
      <c r="CE11" s="606"/>
      <c r="CF11" s="606"/>
      <c r="CG11" s="606"/>
      <c r="CH11" s="606"/>
      <c r="CI11" s="606"/>
      <c r="CJ11" s="606"/>
      <c r="CK11" s="606"/>
      <c r="CL11" s="606"/>
      <c r="CM11" s="606"/>
      <c r="CN11" s="606"/>
      <c r="CO11" s="606"/>
      <c r="CP11" s="606"/>
      <c r="CQ11" s="607"/>
      <c r="CR11" s="608">
        <v>1139462</v>
      </c>
      <c r="CS11" s="609"/>
      <c r="CT11" s="609"/>
      <c r="CU11" s="609"/>
      <c r="CV11" s="609"/>
      <c r="CW11" s="609"/>
      <c r="CX11" s="609"/>
      <c r="CY11" s="610"/>
      <c r="CZ11" s="611">
        <v>5.2</v>
      </c>
      <c r="DA11" s="611"/>
      <c r="DB11" s="611"/>
      <c r="DC11" s="611"/>
      <c r="DD11" s="617">
        <v>284799</v>
      </c>
      <c r="DE11" s="609"/>
      <c r="DF11" s="609"/>
      <c r="DG11" s="609"/>
      <c r="DH11" s="609"/>
      <c r="DI11" s="609"/>
      <c r="DJ11" s="609"/>
      <c r="DK11" s="609"/>
      <c r="DL11" s="609"/>
      <c r="DM11" s="609"/>
      <c r="DN11" s="609"/>
      <c r="DO11" s="609"/>
      <c r="DP11" s="610"/>
      <c r="DQ11" s="617">
        <v>677824</v>
      </c>
      <c r="DR11" s="609"/>
      <c r="DS11" s="609"/>
      <c r="DT11" s="609"/>
      <c r="DU11" s="609"/>
      <c r="DV11" s="609"/>
      <c r="DW11" s="609"/>
      <c r="DX11" s="609"/>
      <c r="DY11" s="609"/>
      <c r="DZ11" s="609"/>
      <c r="EA11" s="609"/>
      <c r="EB11" s="609"/>
      <c r="EC11" s="618"/>
    </row>
    <row r="12" spans="2:143" ht="11.25" customHeight="1" x14ac:dyDescent="0.15">
      <c r="B12" s="605" t="s">
        <v>256</v>
      </c>
      <c r="C12" s="606"/>
      <c r="D12" s="606"/>
      <c r="E12" s="606"/>
      <c r="F12" s="606"/>
      <c r="G12" s="606"/>
      <c r="H12" s="606"/>
      <c r="I12" s="606"/>
      <c r="J12" s="606"/>
      <c r="K12" s="606"/>
      <c r="L12" s="606"/>
      <c r="M12" s="606"/>
      <c r="N12" s="606"/>
      <c r="O12" s="606"/>
      <c r="P12" s="606"/>
      <c r="Q12" s="607"/>
      <c r="R12" s="608">
        <v>4556</v>
      </c>
      <c r="S12" s="609"/>
      <c r="T12" s="609"/>
      <c r="U12" s="609"/>
      <c r="V12" s="609"/>
      <c r="W12" s="609"/>
      <c r="X12" s="609"/>
      <c r="Y12" s="610"/>
      <c r="Z12" s="611">
        <v>0</v>
      </c>
      <c r="AA12" s="611"/>
      <c r="AB12" s="611"/>
      <c r="AC12" s="611"/>
      <c r="AD12" s="612">
        <v>4556</v>
      </c>
      <c r="AE12" s="612"/>
      <c r="AF12" s="612"/>
      <c r="AG12" s="612"/>
      <c r="AH12" s="612"/>
      <c r="AI12" s="612"/>
      <c r="AJ12" s="612"/>
      <c r="AK12" s="612"/>
      <c r="AL12" s="613">
        <v>0</v>
      </c>
      <c r="AM12" s="614"/>
      <c r="AN12" s="614"/>
      <c r="AO12" s="615"/>
      <c r="AP12" s="605" t="s">
        <v>257</v>
      </c>
      <c r="AQ12" s="606"/>
      <c r="AR12" s="606"/>
      <c r="AS12" s="606"/>
      <c r="AT12" s="606"/>
      <c r="AU12" s="606"/>
      <c r="AV12" s="606"/>
      <c r="AW12" s="606"/>
      <c r="AX12" s="606"/>
      <c r="AY12" s="606"/>
      <c r="AZ12" s="606"/>
      <c r="BA12" s="606"/>
      <c r="BB12" s="606"/>
      <c r="BC12" s="606"/>
      <c r="BD12" s="606"/>
      <c r="BE12" s="606"/>
      <c r="BF12" s="607"/>
      <c r="BG12" s="608">
        <v>2010815</v>
      </c>
      <c r="BH12" s="609"/>
      <c r="BI12" s="609"/>
      <c r="BJ12" s="609"/>
      <c r="BK12" s="609"/>
      <c r="BL12" s="609"/>
      <c r="BM12" s="609"/>
      <c r="BN12" s="610"/>
      <c r="BO12" s="611">
        <v>56.3</v>
      </c>
      <c r="BP12" s="611"/>
      <c r="BQ12" s="611"/>
      <c r="BR12" s="611"/>
      <c r="BS12" s="612">
        <v>352119</v>
      </c>
      <c r="BT12" s="612"/>
      <c r="BU12" s="612"/>
      <c r="BV12" s="612"/>
      <c r="BW12" s="612"/>
      <c r="BX12" s="612"/>
      <c r="BY12" s="612"/>
      <c r="BZ12" s="612"/>
      <c r="CA12" s="612"/>
      <c r="CB12" s="616"/>
      <c r="CD12" s="605" t="s">
        <v>258</v>
      </c>
      <c r="CE12" s="606"/>
      <c r="CF12" s="606"/>
      <c r="CG12" s="606"/>
      <c r="CH12" s="606"/>
      <c r="CI12" s="606"/>
      <c r="CJ12" s="606"/>
      <c r="CK12" s="606"/>
      <c r="CL12" s="606"/>
      <c r="CM12" s="606"/>
      <c r="CN12" s="606"/>
      <c r="CO12" s="606"/>
      <c r="CP12" s="606"/>
      <c r="CQ12" s="607"/>
      <c r="CR12" s="608">
        <v>1504567</v>
      </c>
      <c r="CS12" s="609"/>
      <c r="CT12" s="609"/>
      <c r="CU12" s="609"/>
      <c r="CV12" s="609"/>
      <c r="CW12" s="609"/>
      <c r="CX12" s="609"/>
      <c r="CY12" s="610"/>
      <c r="CZ12" s="611">
        <v>6.9</v>
      </c>
      <c r="DA12" s="611"/>
      <c r="DB12" s="611"/>
      <c r="DC12" s="611"/>
      <c r="DD12" s="617">
        <v>104526</v>
      </c>
      <c r="DE12" s="609"/>
      <c r="DF12" s="609"/>
      <c r="DG12" s="609"/>
      <c r="DH12" s="609"/>
      <c r="DI12" s="609"/>
      <c r="DJ12" s="609"/>
      <c r="DK12" s="609"/>
      <c r="DL12" s="609"/>
      <c r="DM12" s="609"/>
      <c r="DN12" s="609"/>
      <c r="DO12" s="609"/>
      <c r="DP12" s="610"/>
      <c r="DQ12" s="617">
        <v>721306</v>
      </c>
      <c r="DR12" s="609"/>
      <c r="DS12" s="609"/>
      <c r="DT12" s="609"/>
      <c r="DU12" s="609"/>
      <c r="DV12" s="609"/>
      <c r="DW12" s="609"/>
      <c r="DX12" s="609"/>
      <c r="DY12" s="609"/>
      <c r="DZ12" s="609"/>
      <c r="EA12" s="609"/>
      <c r="EB12" s="609"/>
      <c r="EC12" s="618"/>
    </row>
    <row r="13" spans="2:143" ht="11.25" customHeight="1" x14ac:dyDescent="0.15">
      <c r="B13" s="605" t="s">
        <v>259</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11" t="s">
        <v>130</v>
      </c>
      <c r="AA13" s="611"/>
      <c r="AB13" s="611"/>
      <c r="AC13" s="611"/>
      <c r="AD13" s="612" t="s">
        <v>130</v>
      </c>
      <c r="AE13" s="612"/>
      <c r="AF13" s="612"/>
      <c r="AG13" s="612"/>
      <c r="AH13" s="612"/>
      <c r="AI13" s="612"/>
      <c r="AJ13" s="612"/>
      <c r="AK13" s="612"/>
      <c r="AL13" s="613" t="s">
        <v>130</v>
      </c>
      <c r="AM13" s="614"/>
      <c r="AN13" s="614"/>
      <c r="AO13" s="615"/>
      <c r="AP13" s="605" t="s">
        <v>260</v>
      </c>
      <c r="AQ13" s="606"/>
      <c r="AR13" s="606"/>
      <c r="AS13" s="606"/>
      <c r="AT13" s="606"/>
      <c r="AU13" s="606"/>
      <c r="AV13" s="606"/>
      <c r="AW13" s="606"/>
      <c r="AX13" s="606"/>
      <c r="AY13" s="606"/>
      <c r="AZ13" s="606"/>
      <c r="BA13" s="606"/>
      <c r="BB13" s="606"/>
      <c r="BC13" s="606"/>
      <c r="BD13" s="606"/>
      <c r="BE13" s="606"/>
      <c r="BF13" s="607"/>
      <c r="BG13" s="608">
        <v>2006793</v>
      </c>
      <c r="BH13" s="609"/>
      <c r="BI13" s="609"/>
      <c r="BJ13" s="609"/>
      <c r="BK13" s="609"/>
      <c r="BL13" s="609"/>
      <c r="BM13" s="609"/>
      <c r="BN13" s="610"/>
      <c r="BO13" s="611">
        <v>56.1</v>
      </c>
      <c r="BP13" s="611"/>
      <c r="BQ13" s="611"/>
      <c r="BR13" s="611"/>
      <c r="BS13" s="612">
        <v>352119</v>
      </c>
      <c r="BT13" s="612"/>
      <c r="BU13" s="612"/>
      <c r="BV13" s="612"/>
      <c r="BW13" s="612"/>
      <c r="BX13" s="612"/>
      <c r="BY13" s="612"/>
      <c r="BZ13" s="612"/>
      <c r="CA13" s="612"/>
      <c r="CB13" s="616"/>
      <c r="CD13" s="605" t="s">
        <v>261</v>
      </c>
      <c r="CE13" s="606"/>
      <c r="CF13" s="606"/>
      <c r="CG13" s="606"/>
      <c r="CH13" s="606"/>
      <c r="CI13" s="606"/>
      <c r="CJ13" s="606"/>
      <c r="CK13" s="606"/>
      <c r="CL13" s="606"/>
      <c r="CM13" s="606"/>
      <c r="CN13" s="606"/>
      <c r="CO13" s="606"/>
      <c r="CP13" s="606"/>
      <c r="CQ13" s="607"/>
      <c r="CR13" s="608">
        <v>2828354</v>
      </c>
      <c r="CS13" s="609"/>
      <c r="CT13" s="609"/>
      <c r="CU13" s="609"/>
      <c r="CV13" s="609"/>
      <c r="CW13" s="609"/>
      <c r="CX13" s="609"/>
      <c r="CY13" s="610"/>
      <c r="CZ13" s="611">
        <v>13</v>
      </c>
      <c r="DA13" s="611"/>
      <c r="DB13" s="611"/>
      <c r="DC13" s="611"/>
      <c r="DD13" s="617">
        <v>928581</v>
      </c>
      <c r="DE13" s="609"/>
      <c r="DF13" s="609"/>
      <c r="DG13" s="609"/>
      <c r="DH13" s="609"/>
      <c r="DI13" s="609"/>
      <c r="DJ13" s="609"/>
      <c r="DK13" s="609"/>
      <c r="DL13" s="609"/>
      <c r="DM13" s="609"/>
      <c r="DN13" s="609"/>
      <c r="DO13" s="609"/>
      <c r="DP13" s="610"/>
      <c r="DQ13" s="617">
        <v>1884149</v>
      </c>
      <c r="DR13" s="609"/>
      <c r="DS13" s="609"/>
      <c r="DT13" s="609"/>
      <c r="DU13" s="609"/>
      <c r="DV13" s="609"/>
      <c r="DW13" s="609"/>
      <c r="DX13" s="609"/>
      <c r="DY13" s="609"/>
      <c r="DZ13" s="609"/>
      <c r="EA13" s="609"/>
      <c r="EB13" s="609"/>
      <c r="EC13" s="618"/>
    </row>
    <row r="14" spans="2:143" ht="11.25" customHeight="1" x14ac:dyDescent="0.15">
      <c r="B14" s="605" t="s">
        <v>262</v>
      </c>
      <c r="C14" s="606"/>
      <c r="D14" s="606"/>
      <c r="E14" s="606"/>
      <c r="F14" s="606"/>
      <c r="G14" s="606"/>
      <c r="H14" s="606"/>
      <c r="I14" s="606"/>
      <c r="J14" s="606"/>
      <c r="K14" s="606"/>
      <c r="L14" s="606"/>
      <c r="M14" s="606"/>
      <c r="N14" s="606"/>
      <c r="O14" s="606"/>
      <c r="P14" s="606"/>
      <c r="Q14" s="607"/>
      <c r="R14" s="608" t="s">
        <v>250</v>
      </c>
      <c r="S14" s="609"/>
      <c r="T14" s="609"/>
      <c r="U14" s="609"/>
      <c r="V14" s="609"/>
      <c r="W14" s="609"/>
      <c r="X14" s="609"/>
      <c r="Y14" s="610"/>
      <c r="Z14" s="611" t="s">
        <v>130</v>
      </c>
      <c r="AA14" s="611"/>
      <c r="AB14" s="611"/>
      <c r="AC14" s="611"/>
      <c r="AD14" s="612" t="s">
        <v>140</v>
      </c>
      <c r="AE14" s="612"/>
      <c r="AF14" s="612"/>
      <c r="AG14" s="612"/>
      <c r="AH14" s="612"/>
      <c r="AI14" s="612"/>
      <c r="AJ14" s="612"/>
      <c r="AK14" s="612"/>
      <c r="AL14" s="613" t="s">
        <v>130</v>
      </c>
      <c r="AM14" s="614"/>
      <c r="AN14" s="614"/>
      <c r="AO14" s="615"/>
      <c r="AP14" s="605" t="s">
        <v>263</v>
      </c>
      <c r="AQ14" s="606"/>
      <c r="AR14" s="606"/>
      <c r="AS14" s="606"/>
      <c r="AT14" s="606"/>
      <c r="AU14" s="606"/>
      <c r="AV14" s="606"/>
      <c r="AW14" s="606"/>
      <c r="AX14" s="606"/>
      <c r="AY14" s="606"/>
      <c r="AZ14" s="606"/>
      <c r="BA14" s="606"/>
      <c r="BB14" s="606"/>
      <c r="BC14" s="606"/>
      <c r="BD14" s="606"/>
      <c r="BE14" s="606"/>
      <c r="BF14" s="607"/>
      <c r="BG14" s="608">
        <v>96067</v>
      </c>
      <c r="BH14" s="609"/>
      <c r="BI14" s="609"/>
      <c r="BJ14" s="609"/>
      <c r="BK14" s="609"/>
      <c r="BL14" s="609"/>
      <c r="BM14" s="609"/>
      <c r="BN14" s="610"/>
      <c r="BO14" s="611">
        <v>2.7</v>
      </c>
      <c r="BP14" s="611"/>
      <c r="BQ14" s="611"/>
      <c r="BR14" s="611"/>
      <c r="BS14" s="612" t="s">
        <v>130</v>
      </c>
      <c r="BT14" s="612"/>
      <c r="BU14" s="612"/>
      <c r="BV14" s="612"/>
      <c r="BW14" s="612"/>
      <c r="BX14" s="612"/>
      <c r="BY14" s="612"/>
      <c r="BZ14" s="612"/>
      <c r="CA14" s="612"/>
      <c r="CB14" s="616"/>
      <c r="CD14" s="605" t="s">
        <v>264</v>
      </c>
      <c r="CE14" s="606"/>
      <c r="CF14" s="606"/>
      <c r="CG14" s="606"/>
      <c r="CH14" s="606"/>
      <c r="CI14" s="606"/>
      <c r="CJ14" s="606"/>
      <c r="CK14" s="606"/>
      <c r="CL14" s="606"/>
      <c r="CM14" s="606"/>
      <c r="CN14" s="606"/>
      <c r="CO14" s="606"/>
      <c r="CP14" s="606"/>
      <c r="CQ14" s="607"/>
      <c r="CR14" s="608">
        <v>674228</v>
      </c>
      <c r="CS14" s="609"/>
      <c r="CT14" s="609"/>
      <c r="CU14" s="609"/>
      <c r="CV14" s="609"/>
      <c r="CW14" s="609"/>
      <c r="CX14" s="609"/>
      <c r="CY14" s="610"/>
      <c r="CZ14" s="611">
        <v>3.1</v>
      </c>
      <c r="DA14" s="611"/>
      <c r="DB14" s="611"/>
      <c r="DC14" s="611"/>
      <c r="DD14" s="617">
        <v>23503</v>
      </c>
      <c r="DE14" s="609"/>
      <c r="DF14" s="609"/>
      <c r="DG14" s="609"/>
      <c r="DH14" s="609"/>
      <c r="DI14" s="609"/>
      <c r="DJ14" s="609"/>
      <c r="DK14" s="609"/>
      <c r="DL14" s="609"/>
      <c r="DM14" s="609"/>
      <c r="DN14" s="609"/>
      <c r="DO14" s="609"/>
      <c r="DP14" s="610"/>
      <c r="DQ14" s="617">
        <v>633992</v>
      </c>
      <c r="DR14" s="609"/>
      <c r="DS14" s="609"/>
      <c r="DT14" s="609"/>
      <c r="DU14" s="609"/>
      <c r="DV14" s="609"/>
      <c r="DW14" s="609"/>
      <c r="DX14" s="609"/>
      <c r="DY14" s="609"/>
      <c r="DZ14" s="609"/>
      <c r="EA14" s="609"/>
      <c r="EB14" s="609"/>
      <c r="EC14" s="618"/>
    </row>
    <row r="15" spans="2:143" ht="11.25" customHeight="1" x14ac:dyDescent="0.15">
      <c r="B15" s="605" t="s">
        <v>265</v>
      </c>
      <c r="C15" s="606"/>
      <c r="D15" s="606"/>
      <c r="E15" s="606"/>
      <c r="F15" s="606"/>
      <c r="G15" s="606"/>
      <c r="H15" s="606"/>
      <c r="I15" s="606"/>
      <c r="J15" s="606"/>
      <c r="K15" s="606"/>
      <c r="L15" s="606"/>
      <c r="M15" s="606"/>
      <c r="N15" s="606"/>
      <c r="O15" s="606"/>
      <c r="P15" s="606"/>
      <c r="Q15" s="607"/>
      <c r="R15" s="608" t="s">
        <v>241</v>
      </c>
      <c r="S15" s="609"/>
      <c r="T15" s="609"/>
      <c r="U15" s="609"/>
      <c r="V15" s="609"/>
      <c r="W15" s="609"/>
      <c r="X15" s="609"/>
      <c r="Y15" s="610"/>
      <c r="Z15" s="611" t="s">
        <v>130</v>
      </c>
      <c r="AA15" s="611"/>
      <c r="AB15" s="611"/>
      <c r="AC15" s="611"/>
      <c r="AD15" s="612" t="s">
        <v>241</v>
      </c>
      <c r="AE15" s="612"/>
      <c r="AF15" s="612"/>
      <c r="AG15" s="612"/>
      <c r="AH15" s="612"/>
      <c r="AI15" s="612"/>
      <c r="AJ15" s="612"/>
      <c r="AK15" s="612"/>
      <c r="AL15" s="613" t="s">
        <v>250</v>
      </c>
      <c r="AM15" s="614"/>
      <c r="AN15" s="614"/>
      <c r="AO15" s="615"/>
      <c r="AP15" s="605" t="s">
        <v>266</v>
      </c>
      <c r="AQ15" s="606"/>
      <c r="AR15" s="606"/>
      <c r="AS15" s="606"/>
      <c r="AT15" s="606"/>
      <c r="AU15" s="606"/>
      <c r="AV15" s="606"/>
      <c r="AW15" s="606"/>
      <c r="AX15" s="606"/>
      <c r="AY15" s="606"/>
      <c r="AZ15" s="606"/>
      <c r="BA15" s="606"/>
      <c r="BB15" s="606"/>
      <c r="BC15" s="606"/>
      <c r="BD15" s="606"/>
      <c r="BE15" s="606"/>
      <c r="BF15" s="607"/>
      <c r="BG15" s="608">
        <v>149448</v>
      </c>
      <c r="BH15" s="609"/>
      <c r="BI15" s="609"/>
      <c r="BJ15" s="609"/>
      <c r="BK15" s="609"/>
      <c r="BL15" s="609"/>
      <c r="BM15" s="609"/>
      <c r="BN15" s="610"/>
      <c r="BO15" s="611">
        <v>4.2</v>
      </c>
      <c r="BP15" s="611"/>
      <c r="BQ15" s="611"/>
      <c r="BR15" s="611"/>
      <c r="BS15" s="612" t="s">
        <v>130</v>
      </c>
      <c r="BT15" s="612"/>
      <c r="BU15" s="612"/>
      <c r="BV15" s="612"/>
      <c r="BW15" s="612"/>
      <c r="BX15" s="612"/>
      <c r="BY15" s="612"/>
      <c r="BZ15" s="612"/>
      <c r="CA15" s="612"/>
      <c r="CB15" s="616"/>
      <c r="CD15" s="605" t="s">
        <v>267</v>
      </c>
      <c r="CE15" s="606"/>
      <c r="CF15" s="606"/>
      <c r="CG15" s="606"/>
      <c r="CH15" s="606"/>
      <c r="CI15" s="606"/>
      <c r="CJ15" s="606"/>
      <c r="CK15" s="606"/>
      <c r="CL15" s="606"/>
      <c r="CM15" s="606"/>
      <c r="CN15" s="606"/>
      <c r="CO15" s="606"/>
      <c r="CP15" s="606"/>
      <c r="CQ15" s="607"/>
      <c r="CR15" s="608">
        <v>1511001</v>
      </c>
      <c r="CS15" s="609"/>
      <c r="CT15" s="609"/>
      <c r="CU15" s="609"/>
      <c r="CV15" s="609"/>
      <c r="CW15" s="609"/>
      <c r="CX15" s="609"/>
      <c r="CY15" s="610"/>
      <c r="CZ15" s="611">
        <v>7</v>
      </c>
      <c r="DA15" s="611"/>
      <c r="DB15" s="611"/>
      <c r="DC15" s="611"/>
      <c r="DD15" s="617">
        <v>321959</v>
      </c>
      <c r="DE15" s="609"/>
      <c r="DF15" s="609"/>
      <c r="DG15" s="609"/>
      <c r="DH15" s="609"/>
      <c r="DI15" s="609"/>
      <c r="DJ15" s="609"/>
      <c r="DK15" s="609"/>
      <c r="DL15" s="609"/>
      <c r="DM15" s="609"/>
      <c r="DN15" s="609"/>
      <c r="DO15" s="609"/>
      <c r="DP15" s="610"/>
      <c r="DQ15" s="617">
        <v>1107655</v>
      </c>
      <c r="DR15" s="609"/>
      <c r="DS15" s="609"/>
      <c r="DT15" s="609"/>
      <c r="DU15" s="609"/>
      <c r="DV15" s="609"/>
      <c r="DW15" s="609"/>
      <c r="DX15" s="609"/>
      <c r="DY15" s="609"/>
      <c r="DZ15" s="609"/>
      <c r="EA15" s="609"/>
      <c r="EB15" s="609"/>
      <c r="EC15" s="618"/>
    </row>
    <row r="16" spans="2:143" ht="11.25" customHeight="1" x14ac:dyDescent="0.15">
      <c r="B16" s="605" t="s">
        <v>268</v>
      </c>
      <c r="C16" s="606"/>
      <c r="D16" s="606"/>
      <c r="E16" s="606"/>
      <c r="F16" s="606"/>
      <c r="G16" s="606"/>
      <c r="H16" s="606"/>
      <c r="I16" s="606"/>
      <c r="J16" s="606"/>
      <c r="K16" s="606"/>
      <c r="L16" s="606"/>
      <c r="M16" s="606"/>
      <c r="N16" s="606"/>
      <c r="O16" s="606"/>
      <c r="P16" s="606"/>
      <c r="Q16" s="607"/>
      <c r="R16" s="608">
        <v>14393</v>
      </c>
      <c r="S16" s="609"/>
      <c r="T16" s="609"/>
      <c r="U16" s="609"/>
      <c r="V16" s="609"/>
      <c r="W16" s="609"/>
      <c r="X16" s="609"/>
      <c r="Y16" s="610"/>
      <c r="Z16" s="611">
        <v>0.1</v>
      </c>
      <c r="AA16" s="611"/>
      <c r="AB16" s="611"/>
      <c r="AC16" s="611"/>
      <c r="AD16" s="612">
        <v>14393</v>
      </c>
      <c r="AE16" s="612"/>
      <c r="AF16" s="612"/>
      <c r="AG16" s="612"/>
      <c r="AH16" s="612"/>
      <c r="AI16" s="612"/>
      <c r="AJ16" s="612"/>
      <c r="AK16" s="612"/>
      <c r="AL16" s="613">
        <v>0.1</v>
      </c>
      <c r="AM16" s="614"/>
      <c r="AN16" s="614"/>
      <c r="AO16" s="615"/>
      <c r="AP16" s="605" t="s">
        <v>269</v>
      </c>
      <c r="AQ16" s="606"/>
      <c r="AR16" s="606"/>
      <c r="AS16" s="606"/>
      <c r="AT16" s="606"/>
      <c r="AU16" s="606"/>
      <c r="AV16" s="606"/>
      <c r="AW16" s="606"/>
      <c r="AX16" s="606"/>
      <c r="AY16" s="606"/>
      <c r="AZ16" s="606"/>
      <c r="BA16" s="606"/>
      <c r="BB16" s="606"/>
      <c r="BC16" s="606"/>
      <c r="BD16" s="606"/>
      <c r="BE16" s="606"/>
      <c r="BF16" s="607"/>
      <c r="BG16" s="608">
        <v>7</v>
      </c>
      <c r="BH16" s="609"/>
      <c r="BI16" s="609"/>
      <c r="BJ16" s="609"/>
      <c r="BK16" s="609"/>
      <c r="BL16" s="609"/>
      <c r="BM16" s="609"/>
      <c r="BN16" s="610"/>
      <c r="BO16" s="611">
        <v>0</v>
      </c>
      <c r="BP16" s="611"/>
      <c r="BQ16" s="611"/>
      <c r="BR16" s="611"/>
      <c r="BS16" s="612" t="s">
        <v>250</v>
      </c>
      <c r="BT16" s="612"/>
      <c r="BU16" s="612"/>
      <c r="BV16" s="612"/>
      <c r="BW16" s="612"/>
      <c r="BX16" s="612"/>
      <c r="BY16" s="612"/>
      <c r="BZ16" s="612"/>
      <c r="CA16" s="612"/>
      <c r="CB16" s="616"/>
      <c r="CD16" s="605" t="s">
        <v>270</v>
      </c>
      <c r="CE16" s="606"/>
      <c r="CF16" s="606"/>
      <c r="CG16" s="606"/>
      <c r="CH16" s="606"/>
      <c r="CI16" s="606"/>
      <c r="CJ16" s="606"/>
      <c r="CK16" s="606"/>
      <c r="CL16" s="606"/>
      <c r="CM16" s="606"/>
      <c r="CN16" s="606"/>
      <c r="CO16" s="606"/>
      <c r="CP16" s="606"/>
      <c r="CQ16" s="607"/>
      <c r="CR16" s="608">
        <v>30640</v>
      </c>
      <c r="CS16" s="609"/>
      <c r="CT16" s="609"/>
      <c r="CU16" s="609"/>
      <c r="CV16" s="609"/>
      <c r="CW16" s="609"/>
      <c r="CX16" s="609"/>
      <c r="CY16" s="610"/>
      <c r="CZ16" s="611">
        <v>0.1</v>
      </c>
      <c r="DA16" s="611"/>
      <c r="DB16" s="611"/>
      <c r="DC16" s="611"/>
      <c r="DD16" s="617" t="s">
        <v>130</v>
      </c>
      <c r="DE16" s="609"/>
      <c r="DF16" s="609"/>
      <c r="DG16" s="609"/>
      <c r="DH16" s="609"/>
      <c r="DI16" s="609"/>
      <c r="DJ16" s="609"/>
      <c r="DK16" s="609"/>
      <c r="DL16" s="609"/>
      <c r="DM16" s="609"/>
      <c r="DN16" s="609"/>
      <c r="DO16" s="609"/>
      <c r="DP16" s="610"/>
      <c r="DQ16" s="617">
        <v>7123</v>
      </c>
      <c r="DR16" s="609"/>
      <c r="DS16" s="609"/>
      <c r="DT16" s="609"/>
      <c r="DU16" s="609"/>
      <c r="DV16" s="609"/>
      <c r="DW16" s="609"/>
      <c r="DX16" s="609"/>
      <c r="DY16" s="609"/>
      <c r="DZ16" s="609"/>
      <c r="EA16" s="609"/>
      <c r="EB16" s="609"/>
      <c r="EC16" s="618"/>
    </row>
    <row r="17" spans="2:133" ht="11.25" customHeight="1" x14ac:dyDescent="0.15">
      <c r="B17" s="605" t="s">
        <v>271</v>
      </c>
      <c r="C17" s="606"/>
      <c r="D17" s="606"/>
      <c r="E17" s="606"/>
      <c r="F17" s="606"/>
      <c r="G17" s="606"/>
      <c r="H17" s="606"/>
      <c r="I17" s="606"/>
      <c r="J17" s="606"/>
      <c r="K17" s="606"/>
      <c r="L17" s="606"/>
      <c r="M17" s="606"/>
      <c r="N17" s="606"/>
      <c r="O17" s="606"/>
      <c r="P17" s="606"/>
      <c r="Q17" s="607"/>
      <c r="R17" s="608">
        <v>37250</v>
      </c>
      <c r="S17" s="609"/>
      <c r="T17" s="609"/>
      <c r="U17" s="609"/>
      <c r="V17" s="609"/>
      <c r="W17" s="609"/>
      <c r="X17" s="609"/>
      <c r="Y17" s="610"/>
      <c r="Z17" s="611">
        <v>0.2</v>
      </c>
      <c r="AA17" s="611"/>
      <c r="AB17" s="611"/>
      <c r="AC17" s="611"/>
      <c r="AD17" s="612">
        <v>37250</v>
      </c>
      <c r="AE17" s="612"/>
      <c r="AF17" s="612"/>
      <c r="AG17" s="612"/>
      <c r="AH17" s="612"/>
      <c r="AI17" s="612"/>
      <c r="AJ17" s="612"/>
      <c r="AK17" s="612"/>
      <c r="AL17" s="613">
        <v>0.3</v>
      </c>
      <c r="AM17" s="614"/>
      <c r="AN17" s="614"/>
      <c r="AO17" s="615"/>
      <c r="AP17" s="605" t="s">
        <v>272</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11" t="s">
        <v>250</v>
      </c>
      <c r="BP17" s="611"/>
      <c r="BQ17" s="611"/>
      <c r="BR17" s="611"/>
      <c r="BS17" s="612" t="s">
        <v>130</v>
      </c>
      <c r="BT17" s="612"/>
      <c r="BU17" s="612"/>
      <c r="BV17" s="612"/>
      <c r="BW17" s="612"/>
      <c r="BX17" s="612"/>
      <c r="BY17" s="612"/>
      <c r="BZ17" s="612"/>
      <c r="CA17" s="612"/>
      <c r="CB17" s="616"/>
      <c r="CD17" s="605" t="s">
        <v>273</v>
      </c>
      <c r="CE17" s="606"/>
      <c r="CF17" s="606"/>
      <c r="CG17" s="606"/>
      <c r="CH17" s="606"/>
      <c r="CI17" s="606"/>
      <c r="CJ17" s="606"/>
      <c r="CK17" s="606"/>
      <c r="CL17" s="606"/>
      <c r="CM17" s="606"/>
      <c r="CN17" s="606"/>
      <c r="CO17" s="606"/>
      <c r="CP17" s="606"/>
      <c r="CQ17" s="607"/>
      <c r="CR17" s="608">
        <v>2721142</v>
      </c>
      <c r="CS17" s="609"/>
      <c r="CT17" s="609"/>
      <c r="CU17" s="609"/>
      <c r="CV17" s="609"/>
      <c r="CW17" s="609"/>
      <c r="CX17" s="609"/>
      <c r="CY17" s="610"/>
      <c r="CZ17" s="611">
        <v>12.5</v>
      </c>
      <c r="DA17" s="611"/>
      <c r="DB17" s="611"/>
      <c r="DC17" s="611"/>
      <c r="DD17" s="617" t="s">
        <v>250</v>
      </c>
      <c r="DE17" s="609"/>
      <c r="DF17" s="609"/>
      <c r="DG17" s="609"/>
      <c r="DH17" s="609"/>
      <c r="DI17" s="609"/>
      <c r="DJ17" s="609"/>
      <c r="DK17" s="609"/>
      <c r="DL17" s="609"/>
      <c r="DM17" s="609"/>
      <c r="DN17" s="609"/>
      <c r="DO17" s="609"/>
      <c r="DP17" s="610"/>
      <c r="DQ17" s="617">
        <v>2677877</v>
      </c>
      <c r="DR17" s="609"/>
      <c r="DS17" s="609"/>
      <c r="DT17" s="609"/>
      <c r="DU17" s="609"/>
      <c r="DV17" s="609"/>
      <c r="DW17" s="609"/>
      <c r="DX17" s="609"/>
      <c r="DY17" s="609"/>
      <c r="DZ17" s="609"/>
      <c r="EA17" s="609"/>
      <c r="EB17" s="609"/>
      <c r="EC17" s="618"/>
    </row>
    <row r="18" spans="2:133" ht="11.25" customHeight="1" x14ac:dyDescent="0.15">
      <c r="B18" s="605" t="s">
        <v>274</v>
      </c>
      <c r="C18" s="606"/>
      <c r="D18" s="606"/>
      <c r="E18" s="606"/>
      <c r="F18" s="606"/>
      <c r="G18" s="606"/>
      <c r="H18" s="606"/>
      <c r="I18" s="606"/>
      <c r="J18" s="606"/>
      <c r="K18" s="606"/>
      <c r="L18" s="606"/>
      <c r="M18" s="606"/>
      <c r="N18" s="606"/>
      <c r="O18" s="606"/>
      <c r="P18" s="606"/>
      <c r="Q18" s="607"/>
      <c r="R18" s="608">
        <v>70309</v>
      </c>
      <c r="S18" s="609"/>
      <c r="T18" s="609"/>
      <c r="U18" s="609"/>
      <c r="V18" s="609"/>
      <c r="W18" s="609"/>
      <c r="X18" s="609"/>
      <c r="Y18" s="610"/>
      <c r="Z18" s="611">
        <v>0.3</v>
      </c>
      <c r="AA18" s="611"/>
      <c r="AB18" s="611"/>
      <c r="AC18" s="611"/>
      <c r="AD18" s="612">
        <v>70309</v>
      </c>
      <c r="AE18" s="612"/>
      <c r="AF18" s="612"/>
      <c r="AG18" s="612"/>
      <c r="AH18" s="612"/>
      <c r="AI18" s="612"/>
      <c r="AJ18" s="612"/>
      <c r="AK18" s="612"/>
      <c r="AL18" s="613">
        <v>0.6</v>
      </c>
      <c r="AM18" s="614"/>
      <c r="AN18" s="614"/>
      <c r="AO18" s="615"/>
      <c r="AP18" s="605" t="s">
        <v>275</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11" t="s">
        <v>140</v>
      </c>
      <c r="BP18" s="611"/>
      <c r="BQ18" s="611"/>
      <c r="BR18" s="611"/>
      <c r="BS18" s="612" t="s">
        <v>130</v>
      </c>
      <c r="BT18" s="612"/>
      <c r="BU18" s="612"/>
      <c r="BV18" s="612"/>
      <c r="BW18" s="612"/>
      <c r="BX18" s="612"/>
      <c r="BY18" s="612"/>
      <c r="BZ18" s="612"/>
      <c r="CA18" s="612"/>
      <c r="CB18" s="616"/>
      <c r="CD18" s="605" t="s">
        <v>276</v>
      </c>
      <c r="CE18" s="606"/>
      <c r="CF18" s="606"/>
      <c r="CG18" s="606"/>
      <c r="CH18" s="606"/>
      <c r="CI18" s="606"/>
      <c r="CJ18" s="606"/>
      <c r="CK18" s="606"/>
      <c r="CL18" s="606"/>
      <c r="CM18" s="606"/>
      <c r="CN18" s="606"/>
      <c r="CO18" s="606"/>
      <c r="CP18" s="606"/>
      <c r="CQ18" s="607"/>
      <c r="CR18" s="608" t="s">
        <v>241</v>
      </c>
      <c r="CS18" s="609"/>
      <c r="CT18" s="609"/>
      <c r="CU18" s="609"/>
      <c r="CV18" s="609"/>
      <c r="CW18" s="609"/>
      <c r="CX18" s="609"/>
      <c r="CY18" s="610"/>
      <c r="CZ18" s="611" t="s">
        <v>130</v>
      </c>
      <c r="DA18" s="611"/>
      <c r="DB18" s="611"/>
      <c r="DC18" s="611"/>
      <c r="DD18" s="617" t="s">
        <v>130</v>
      </c>
      <c r="DE18" s="609"/>
      <c r="DF18" s="609"/>
      <c r="DG18" s="609"/>
      <c r="DH18" s="609"/>
      <c r="DI18" s="609"/>
      <c r="DJ18" s="609"/>
      <c r="DK18" s="609"/>
      <c r="DL18" s="609"/>
      <c r="DM18" s="609"/>
      <c r="DN18" s="609"/>
      <c r="DO18" s="609"/>
      <c r="DP18" s="610"/>
      <c r="DQ18" s="617" t="s">
        <v>241</v>
      </c>
      <c r="DR18" s="609"/>
      <c r="DS18" s="609"/>
      <c r="DT18" s="609"/>
      <c r="DU18" s="609"/>
      <c r="DV18" s="609"/>
      <c r="DW18" s="609"/>
      <c r="DX18" s="609"/>
      <c r="DY18" s="609"/>
      <c r="DZ18" s="609"/>
      <c r="EA18" s="609"/>
      <c r="EB18" s="609"/>
      <c r="EC18" s="618"/>
    </row>
    <row r="19" spans="2:133" ht="11.25" customHeight="1" x14ac:dyDescent="0.15">
      <c r="B19" s="605" t="s">
        <v>277</v>
      </c>
      <c r="C19" s="606"/>
      <c r="D19" s="606"/>
      <c r="E19" s="606"/>
      <c r="F19" s="606"/>
      <c r="G19" s="606"/>
      <c r="H19" s="606"/>
      <c r="I19" s="606"/>
      <c r="J19" s="606"/>
      <c r="K19" s="606"/>
      <c r="L19" s="606"/>
      <c r="M19" s="606"/>
      <c r="N19" s="606"/>
      <c r="O19" s="606"/>
      <c r="P19" s="606"/>
      <c r="Q19" s="607"/>
      <c r="R19" s="608">
        <v>10971</v>
      </c>
      <c r="S19" s="609"/>
      <c r="T19" s="609"/>
      <c r="U19" s="609"/>
      <c r="V19" s="609"/>
      <c r="W19" s="609"/>
      <c r="X19" s="609"/>
      <c r="Y19" s="610"/>
      <c r="Z19" s="611">
        <v>0</v>
      </c>
      <c r="AA19" s="611"/>
      <c r="AB19" s="611"/>
      <c r="AC19" s="611"/>
      <c r="AD19" s="612">
        <v>10971</v>
      </c>
      <c r="AE19" s="612"/>
      <c r="AF19" s="612"/>
      <c r="AG19" s="612"/>
      <c r="AH19" s="612"/>
      <c r="AI19" s="612"/>
      <c r="AJ19" s="612"/>
      <c r="AK19" s="612"/>
      <c r="AL19" s="613">
        <v>0.1</v>
      </c>
      <c r="AM19" s="614"/>
      <c r="AN19" s="614"/>
      <c r="AO19" s="615"/>
      <c r="AP19" s="605" t="s">
        <v>278</v>
      </c>
      <c r="AQ19" s="606"/>
      <c r="AR19" s="606"/>
      <c r="AS19" s="606"/>
      <c r="AT19" s="606"/>
      <c r="AU19" s="606"/>
      <c r="AV19" s="606"/>
      <c r="AW19" s="606"/>
      <c r="AX19" s="606"/>
      <c r="AY19" s="606"/>
      <c r="AZ19" s="606"/>
      <c r="BA19" s="606"/>
      <c r="BB19" s="606"/>
      <c r="BC19" s="606"/>
      <c r="BD19" s="606"/>
      <c r="BE19" s="606"/>
      <c r="BF19" s="607"/>
      <c r="BG19" s="608">
        <v>10266</v>
      </c>
      <c r="BH19" s="609"/>
      <c r="BI19" s="609"/>
      <c r="BJ19" s="609"/>
      <c r="BK19" s="609"/>
      <c r="BL19" s="609"/>
      <c r="BM19" s="609"/>
      <c r="BN19" s="610"/>
      <c r="BO19" s="611">
        <v>0.3</v>
      </c>
      <c r="BP19" s="611"/>
      <c r="BQ19" s="611"/>
      <c r="BR19" s="611"/>
      <c r="BS19" s="612" t="s">
        <v>130</v>
      </c>
      <c r="BT19" s="612"/>
      <c r="BU19" s="612"/>
      <c r="BV19" s="612"/>
      <c r="BW19" s="612"/>
      <c r="BX19" s="612"/>
      <c r="BY19" s="612"/>
      <c r="BZ19" s="612"/>
      <c r="CA19" s="612"/>
      <c r="CB19" s="616"/>
      <c r="CD19" s="605" t="s">
        <v>279</v>
      </c>
      <c r="CE19" s="606"/>
      <c r="CF19" s="606"/>
      <c r="CG19" s="606"/>
      <c r="CH19" s="606"/>
      <c r="CI19" s="606"/>
      <c r="CJ19" s="606"/>
      <c r="CK19" s="606"/>
      <c r="CL19" s="606"/>
      <c r="CM19" s="606"/>
      <c r="CN19" s="606"/>
      <c r="CO19" s="606"/>
      <c r="CP19" s="606"/>
      <c r="CQ19" s="607"/>
      <c r="CR19" s="608" t="s">
        <v>140</v>
      </c>
      <c r="CS19" s="609"/>
      <c r="CT19" s="609"/>
      <c r="CU19" s="609"/>
      <c r="CV19" s="609"/>
      <c r="CW19" s="609"/>
      <c r="CX19" s="609"/>
      <c r="CY19" s="610"/>
      <c r="CZ19" s="611" t="s">
        <v>250</v>
      </c>
      <c r="DA19" s="611"/>
      <c r="DB19" s="611"/>
      <c r="DC19" s="611"/>
      <c r="DD19" s="617" t="s">
        <v>140</v>
      </c>
      <c r="DE19" s="609"/>
      <c r="DF19" s="609"/>
      <c r="DG19" s="609"/>
      <c r="DH19" s="609"/>
      <c r="DI19" s="609"/>
      <c r="DJ19" s="609"/>
      <c r="DK19" s="609"/>
      <c r="DL19" s="609"/>
      <c r="DM19" s="609"/>
      <c r="DN19" s="609"/>
      <c r="DO19" s="609"/>
      <c r="DP19" s="610"/>
      <c r="DQ19" s="617" t="s">
        <v>130</v>
      </c>
      <c r="DR19" s="609"/>
      <c r="DS19" s="609"/>
      <c r="DT19" s="609"/>
      <c r="DU19" s="609"/>
      <c r="DV19" s="609"/>
      <c r="DW19" s="609"/>
      <c r="DX19" s="609"/>
      <c r="DY19" s="609"/>
      <c r="DZ19" s="609"/>
      <c r="EA19" s="609"/>
      <c r="EB19" s="609"/>
      <c r="EC19" s="618"/>
    </row>
    <row r="20" spans="2:133" ht="11.25" customHeight="1" x14ac:dyDescent="0.15">
      <c r="B20" s="605" t="s">
        <v>280</v>
      </c>
      <c r="C20" s="606"/>
      <c r="D20" s="606"/>
      <c r="E20" s="606"/>
      <c r="F20" s="606"/>
      <c r="G20" s="606"/>
      <c r="H20" s="606"/>
      <c r="I20" s="606"/>
      <c r="J20" s="606"/>
      <c r="K20" s="606"/>
      <c r="L20" s="606"/>
      <c r="M20" s="606"/>
      <c r="N20" s="606"/>
      <c r="O20" s="606"/>
      <c r="P20" s="606"/>
      <c r="Q20" s="607"/>
      <c r="R20" s="608">
        <v>4501</v>
      </c>
      <c r="S20" s="609"/>
      <c r="T20" s="609"/>
      <c r="U20" s="609"/>
      <c r="V20" s="609"/>
      <c r="W20" s="609"/>
      <c r="X20" s="609"/>
      <c r="Y20" s="610"/>
      <c r="Z20" s="611">
        <v>0</v>
      </c>
      <c r="AA20" s="611"/>
      <c r="AB20" s="611"/>
      <c r="AC20" s="611"/>
      <c r="AD20" s="612">
        <v>4501</v>
      </c>
      <c r="AE20" s="612"/>
      <c r="AF20" s="612"/>
      <c r="AG20" s="612"/>
      <c r="AH20" s="612"/>
      <c r="AI20" s="612"/>
      <c r="AJ20" s="612"/>
      <c r="AK20" s="612"/>
      <c r="AL20" s="613">
        <v>0</v>
      </c>
      <c r="AM20" s="614"/>
      <c r="AN20" s="614"/>
      <c r="AO20" s="615"/>
      <c r="AP20" s="605" t="s">
        <v>281</v>
      </c>
      <c r="AQ20" s="606"/>
      <c r="AR20" s="606"/>
      <c r="AS20" s="606"/>
      <c r="AT20" s="606"/>
      <c r="AU20" s="606"/>
      <c r="AV20" s="606"/>
      <c r="AW20" s="606"/>
      <c r="AX20" s="606"/>
      <c r="AY20" s="606"/>
      <c r="AZ20" s="606"/>
      <c r="BA20" s="606"/>
      <c r="BB20" s="606"/>
      <c r="BC20" s="606"/>
      <c r="BD20" s="606"/>
      <c r="BE20" s="606"/>
      <c r="BF20" s="607"/>
      <c r="BG20" s="608">
        <v>10266</v>
      </c>
      <c r="BH20" s="609"/>
      <c r="BI20" s="609"/>
      <c r="BJ20" s="609"/>
      <c r="BK20" s="609"/>
      <c r="BL20" s="609"/>
      <c r="BM20" s="609"/>
      <c r="BN20" s="610"/>
      <c r="BO20" s="611">
        <v>0.3</v>
      </c>
      <c r="BP20" s="611"/>
      <c r="BQ20" s="611"/>
      <c r="BR20" s="611"/>
      <c r="BS20" s="612" t="s">
        <v>130</v>
      </c>
      <c r="BT20" s="612"/>
      <c r="BU20" s="612"/>
      <c r="BV20" s="612"/>
      <c r="BW20" s="612"/>
      <c r="BX20" s="612"/>
      <c r="BY20" s="612"/>
      <c r="BZ20" s="612"/>
      <c r="CA20" s="612"/>
      <c r="CB20" s="616"/>
      <c r="CD20" s="605" t="s">
        <v>282</v>
      </c>
      <c r="CE20" s="606"/>
      <c r="CF20" s="606"/>
      <c r="CG20" s="606"/>
      <c r="CH20" s="606"/>
      <c r="CI20" s="606"/>
      <c r="CJ20" s="606"/>
      <c r="CK20" s="606"/>
      <c r="CL20" s="606"/>
      <c r="CM20" s="606"/>
      <c r="CN20" s="606"/>
      <c r="CO20" s="606"/>
      <c r="CP20" s="606"/>
      <c r="CQ20" s="607"/>
      <c r="CR20" s="608">
        <v>21733763</v>
      </c>
      <c r="CS20" s="609"/>
      <c r="CT20" s="609"/>
      <c r="CU20" s="609"/>
      <c r="CV20" s="609"/>
      <c r="CW20" s="609"/>
      <c r="CX20" s="609"/>
      <c r="CY20" s="610"/>
      <c r="CZ20" s="611">
        <v>100</v>
      </c>
      <c r="DA20" s="611"/>
      <c r="DB20" s="611"/>
      <c r="DC20" s="611"/>
      <c r="DD20" s="617">
        <v>2042092</v>
      </c>
      <c r="DE20" s="609"/>
      <c r="DF20" s="609"/>
      <c r="DG20" s="609"/>
      <c r="DH20" s="609"/>
      <c r="DI20" s="609"/>
      <c r="DJ20" s="609"/>
      <c r="DK20" s="609"/>
      <c r="DL20" s="609"/>
      <c r="DM20" s="609"/>
      <c r="DN20" s="609"/>
      <c r="DO20" s="609"/>
      <c r="DP20" s="610"/>
      <c r="DQ20" s="617">
        <v>13913938</v>
      </c>
      <c r="DR20" s="609"/>
      <c r="DS20" s="609"/>
      <c r="DT20" s="609"/>
      <c r="DU20" s="609"/>
      <c r="DV20" s="609"/>
      <c r="DW20" s="609"/>
      <c r="DX20" s="609"/>
      <c r="DY20" s="609"/>
      <c r="DZ20" s="609"/>
      <c r="EA20" s="609"/>
      <c r="EB20" s="609"/>
      <c r="EC20" s="618"/>
    </row>
    <row r="21" spans="2:133" ht="11.25" customHeight="1" x14ac:dyDescent="0.15">
      <c r="B21" s="605" t="s">
        <v>283</v>
      </c>
      <c r="C21" s="606"/>
      <c r="D21" s="606"/>
      <c r="E21" s="606"/>
      <c r="F21" s="606"/>
      <c r="G21" s="606"/>
      <c r="H21" s="606"/>
      <c r="I21" s="606"/>
      <c r="J21" s="606"/>
      <c r="K21" s="606"/>
      <c r="L21" s="606"/>
      <c r="M21" s="606"/>
      <c r="N21" s="606"/>
      <c r="O21" s="606"/>
      <c r="P21" s="606"/>
      <c r="Q21" s="607"/>
      <c r="R21" s="608">
        <v>1716</v>
      </c>
      <c r="S21" s="609"/>
      <c r="T21" s="609"/>
      <c r="U21" s="609"/>
      <c r="V21" s="609"/>
      <c r="W21" s="609"/>
      <c r="X21" s="609"/>
      <c r="Y21" s="610"/>
      <c r="Z21" s="611">
        <v>0</v>
      </c>
      <c r="AA21" s="611"/>
      <c r="AB21" s="611"/>
      <c r="AC21" s="611"/>
      <c r="AD21" s="612">
        <v>1716</v>
      </c>
      <c r="AE21" s="612"/>
      <c r="AF21" s="612"/>
      <c r="AG21" s="612"/>
      <c r="AH21" s="612"/>
      <c r="AI21" s="612"/>
      <c r="AJ21" s="612"/>
      <c r="AK21" s="612"/>
      <c r="AL21" s="613">
        <v>0</v>
      </c>
      <c r="AM21" s="614"/>
      <c r="AN21" s="614"/>
      <c r="AO21" s="615"/>
      <c r="AP21" s="605" t="s">
        <v>284</v>
      </c>
      <c r="AQ21" s="621"/>
      <c r="AR21" s="621"/>
      <c r="AS21" s="621"/>
      <c r="AT21" s="621"/>
      <c r="AU21" s="621"/>
      <c r="AV21" s="621"/>
      <c r="AW21" s="621"/>
      <c r="AX21" s="621"/>
      <c r="AY21" s="621"/>
      <c r="AZ21" s="621"/>
      <c r="BA21" s="621"/>
      <c r="BB21" s="621"/>
      <c r="BC21" s="621"/>
      <c r="BD21" s="621"/>
      <c r="BE21" s="621"/>
      <c r="BF21" s="622"/>
      <c r="BG21" s="608">
        <v>10266</v>
      </c>
      <c r="BH21" s="609"/>
      <c r="BI21" s="609"/>
      <c r="BJ21" s="609"/>
      <c r="BK21" s="609"/>
      <c r="BL21" s="609"/>
      <c r="BM21" s="609"/>
      <c r="BN21" s="610"/>
      <c r="BO21" s="611">
        <v>0.3</v>
      </c>
      <c r="BP21" s="611"/>
      <c r="BQ21" s="611"/>
      <c r="BR21" s="611"/>
      <c r="BS21" s="612" t="s">
        <v>250</v>
      </c>
      <c r="BT21" s="612"/>
      <c r="BU21" s="612"/>
      <c r="BV21" s="612"/>
      <c r="BW21" s="612"/>
      <c r="BX21" s="612"/>
      <c r="BY21" s="612"/>
      <c r="BZ21" s="612"/>
      <c r="CA21" s="612"/>
      <c r="CB21" s="616"/>
      <c r="CD21" s="626"/>
      <c r="CE21" s="627"/>
      <c r="CF21" s="627"/>
      <c r="CG21" s="627"/>
      <c r="CH21" s="627"/>
      <c r="CI21" s="627"/>
      <c r="CJ21" s="627"/>
      <c r="CK21" s="627"/>
      <c r="CL21" s="627"/>
      <c r="CM21" s="627"/>
      <c r="CN21" s="627"/>
      <c r="CO21" s="627"/>
      <c r="CP21" s="627"/>
      <c r="CQ21" s="628"/>
      <c r="CR21" s="629"/>
      <c r="CS21" s="624"/>
      <c r="CT21" s="624"/>
      <c r="CU21" s="624"/>
      <c r="CV21" s="624"/>
      <c r="CW21" s="624"/>
      <c r="CX21" s="624"/>
      <c r="CY21" s="630"/>
      <c r="CZ21" s="631"/>
      <c r="DA21" s="631"/>
      <c r="DB21" s="631"/>
      <c r="DC21" s="631"/>
      <c r="DD21" s="623"/>
      <c r="DE21" s="624"/>
      <c r="DF21" s="624"/>
      <c r="DG21" s="624"/>
      <c r="DH21" s="624"/>
      <c r="DI21" s="624"/>
      <c r="DJ21" s="624"/>
      <c r="DK21" s="624"/>
      <c r="DL21" s="624"/>
      <c r="DM21" s="624"/>
      <c r="DN21" s="624"/>
      <c r="DO21" s="624"/>
      <c r="DP21" s="630"/>
      <c r="DQ21" s="623"/>
      <c r="DR21" s="624"/>
      <c r="DS21" s="624"/>
      <c r="DT21" s="624"/>
      <c r="DU21" s="624"/>
      <c r="DV21" s="624"/>
      <c r="DW21" s="624"/>
      <c r="DX21" s="624"/>
      <c r="DY21" s="624"/>
      <c r="DZ21" s="624"/>
      <c r="EA21" s="624"/>
      <c r="EB21" s="624"/>
      <c r="EC21" s="625"/>
    </row>
    <row r="22" spans="2:133" ht="11.25" customHeight="1" x14ac:dyDescent="0.15">
      <c r="B22" s="637" t="s">
        <v>285</v>
      </c>
      <c r="C22" s="638"/>
      <c r="D22" s="638"/>
      <c r="E22" s="638"/>
      <c r="F22" s="638"/>
      <c r="G22" s="638"/>
      <c r="H22" s="638"/>
      <c r="I22" s="638"/>
      <c r="J22" s="638"/>
      <c r="K22" s="638"/>
      <c r="L22" s="638"/>
      <c r="M22" s="638"/>
      <c r="N22" s="638"/>
      <c r="O22" s="638"/>
      <c r="P22" s="638"/>
      <c r="Q22" s="639"/>
      <c r="R22" s="608">
        <v>53121</v>
      </c>
      <c r="S22" s="609"/>
      <c r="T22" s="609"/>
      <c r="U22" s="609"/>
      <c r="V22" s="609"/>
      <c r="W22" s="609"/>
      <c r="X22" s="609"/>
      <c r="Y22" s="610"/>
      <c r="Z22" s="611">
        <v>0.2</v>
      </c>
      <c r="AA22" s="611"/>
      <c r="AB22" s="611"/>
      <c r="AC22" s="611"/>
      <c r="AD22" s="612">
        <v>53121</v>
      </c>
      <c r="AE22" s="612"/>
      <c r="AF22" s="612"/>
      <c r="AG22" s="612"/>
      <c r="AH22" s="612"/>
      <c r="AI22" s="612"/>
      <c r="AJ22" s="612"/>
      <c r="AK22" s="612"/>
      <c r="AL22" s="613">
        <v>0.5</v>
      </c>
      <c r="AM22" s="614"/>
      <c r="AN22" s="614"/>
      <c r="AO22" s="615"/>
      <c r="AP22" s="605" t="s">
        <v>286</v>
      </c>
      <c r="AQ22" s="621"/>
      <c r="AR22" s="621"/>
      <c r="AS22" s="621"/>
      <c r="AT22" s="621"/>
      <c r="AU22" s="621"/>
      <c r="AV22" s="621"/>
      <c r="AW22" s="621"/>
      <c r="AX22" s="621"/>
      <c r="AY22" s="621"/>
      <c r="AZ22" s="621"/>
      <c r="BA22" s="621"/>
      <c r="BB22" s="621"/>
      <c r="BC22" s="621"/>
      <c r="BD22" s="621"/>
      <c r="BE22" s="621"/>
      <c r="BF22" s="622"/>
      <c r="BG22" s="608" t="s">
        <v>130</v>
      </c>
      <c r="BH22" s="609"/>
      <c r="BI22" s="609"/>
      <c r="BJ22" s="609"/>
      <c r="BK22" s="609"/>
      <c r="BL22" s="609"/>
      <c r="BM22" s="609"/>
      <c r="BN22" s="610"/>
      <c r="BO22" s="611" t="s">
        <v>241</v>
      </c>
      <c r="BP22" s="611"/>
      <c r="BQ22" s="611"/>
      <c r="BR22" s="611"/>
      <c r="BS22" s="612" t="s">
        <v>130</v>
      </c>
      <c r="BT22" s="612"/>
      <c r="BU22" s="612"/>
      <c r="BV22" s="612"/>
      <c r="BW22" s="612"/>
      <c r="BX22" s="612"/>
      <c r="BY22" s="612"/>
      <c r="BZ22" s="612"/>
      <c r="CA22" s="612"/>
      <c r="CB22" s="616"/>
      <c r="CD22" s="590" t="s">
        <v>287</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15">
      <c r="B23" s="605" t="s">
        <v>288</v>
      </c>
      <c r="C23" s="606"/>
      <c r="D23" s="606"/>
      <c r="E23" s="606"/>
      <c r="F23" s="606"/>
      <c r="G23" s="606"/>
      <c r="H23" s="606"/>
      <c r="I23" s="606"/>
      <c r="J23" s="606"/>
      <c r="K23" s="606"/>
      <c r="L23" s="606"/>
      <c r="M23" s="606"/>
      <c r="N23" s="606"/>
      <c r="O23" s="606"/>
      <c r="P23" s="606"/>
      <c r="Q23" s="607"/>
      <c r="R23" s="608">
        <v>8013116</v>
      </c>
      <c r="S23" s="609"/>
      <c r="T23" s="609"/>
      <c r="U23" s="609"/>
      <c r="V23" s="609"/>
      <c r="W23" s="609"/>
      <c r="X23" s="609"/>
      <c r="Y23" s="610"/>
      <c r="Z23" s="611">
        <v>33.9</v>
      </c>
      <c r="AA23" s="611"/>
      <c r="AB23" s="611"/>
      <c r="AC23" s="611"/>
      <c r="AD23" s="612">
        <v>6809477</v>
      </c>
      <c r="AE23" s="612"/>
      <c r="AF23" s="612"/>
      <c r="AG23" s="612"/>
      <c r="AH23" s="612"/>
      <c r="AI23" s="612"/>
      <c r="AJ23" s="612"/>
      <c r="AK23" s="612"/>
      <c r="AL23" s="613">
        <v>59.8</v>
      </c>
      <c r="AM23" s="614"/>
      <c r="AN23" s="614"/>
      <c r="AO23" s="615"/>
      <c r="AP23" s="605" t="s">
        <v>289</v>
      </c>
      <c r="AQ23" s="621"/>
      <c r="AR23" s="621"/>
      <c r="AS23" s="621"/>
      <c r="AT23" s="621"/>
      <c r="AU23" s="621"/>
      <c r="AV23" s="621"/>
      <c r="AW23" s="621"/>
      <c r="AX23" s="621"/>
      <c r="AY23" s="621"/>
      <c r="AZ23" s="621"/>
      <c r="BA23" s="621"/>
      <c r="BB23" s="621"/>
      <c r="BC23" s="621"/>
      <c r="BD23" s="621"/>
      <c r="BE23" s="621"/>
      <c r="BF23" s="622"/>
      <c r="BG23" s="608" t="s">
        <v>250</v>
      </c>
      <c r="BH23" s="609"/>
      <c r="BI23" s="609"/>
      <c r="BJ23" s="609"/>
      <c r="BK23" s="609"/>
      <c r="BL23" s="609"/>
      <c r="BM23" s="609"/>
      <c r="BN23" s="610"/>
      <c r="BO23" s="611" t="s">
        <v>130</v>
      </c>
      <c r="BP23" s="611"/>
      <c r="BQ23" s="611"/>
      <c r="BR23" s="611"/>
      <c r="BS23" s="612" t="s">
        <v>130</v>
      </c>
      <c r="BT23" s="612"/>
      <c r="BU23" s="612"/>
      <c r="BV23" s="612"/>
      <c r="BW23" s="612"/>
      <c r="BX23" s="612"/>
      <c r="BY23" s="612"/>
      <c r="BZ23" s="612"/>
      <c r="CA23" s="612"/>
      <c r="CB23" s="616"/>
      <c r="CD23" s="590" t="s">
        <v>227</v>
      </c>
      <c r="CE23" s="591"/>
      <c r="CF23" s="591"/>
      <c r="CG23" s="591"/>
      <c r="CH23" s="591"/>
      <c r="CI23" s="591"/>
      <c r="CJ23" s="591"/>
      <c r="CK23" s="591"/>
      <c r="CL23" s="591"/>
      <c r="CM23" s="591"/>
      <c r="CN23" s="591"/>
      <c r="CO23" s="591"/>
      <c r="CP23" s="591"/>
      <c r="CQ23" s="592"/>
      <c r="CR23" s="590" t="s">
        <v>290</v>
      </c>
      <c r="CS23" s="591"/>
      <c r="CT23" s="591"/>
      <c r="CU23" s="591"/>
      <c r="CV23" s="591"/>
      <c r="CW23" s="591"/>
      <c r="CX23" s="591"/>
      <c r="CY23" s="592"/>
      <c r="CZ23" s="590" t="s">
        <v>291</v>
      </c>
      <c r="DA23" s="591"/>
      <c r="DB23" s="591"/>
      <c r="DC23" s="592"/>
      <c r="DD23" s="590" t="s">
        <v>292</v>
      </c>
      <c r="DE23" s="591"/>
      <c r="DF23" s="591"/>
      <c r="DG23" s="591"/>
      <c r="DH23" s="591"/>
      <c r="DI23" s="591"/>
      <c r="DJ23" s="591"/>
      <c r="DK23" s="592"/>
      <c r="DL23" s="632" t="s">
        <v>293</v>
      </c>
      <c r="DM23" s="633"/>
      <c r="DN23" s="633"/>
      <c r="DO23" s="633"/>
      <c r="DP23" s="633"/>
      <c r="DQ23" s="633"/>
      <c r="DR23" s="633"/>
      <c r="DS23" s="633"/>
      <c r="DT23" s="633"/>
      <c r="DU23" s="633"/>
      <c r="DV23" s="634"/>
      <c r="DW23" s="590" t="s">
        <v>294</v>
      </c>
      <c r="DX23" s="591"/>
      <c r="DY23" s="591"/>
      <c r="DZ23" s="591"/>
      <c r="EA23" s="591"/>
      <c r="EB23" s="591"/>
      <c r="EC23" s="592"/>
    </row>
    <row r="24" spans="2:133" ht="11.25" customHeight="1" x14ac:dyDescent="0.15">
      <c r="B24" s="605" t="s">
        <v>295</v>
      </c>
      <c r="C24" s="606"/>
      <c r="D24" s="606"/>
      <c r="E24" s="606"/>
      <c r="F24" s="606"/>
      <c r="G24" s="606"/>
      <c r="H24" s="606"/>
      <c r="I24" s="606"/>
      <c r="J24" s="606"/>
      <c r="K24" s="606"/>
      <c r="L24" s="606"/>
      <c r="M24" s="606"/>
      <c r="N24" s="606"/>
      <c r="O24" s="606"/>
      <c r="P24" s="606"/>
      <c r="Q24" s="607"/>
      <c r="R24" s="608">
        <v>6809477</v>
      </c>
      <c r="S24" s="609"/>
      <c r="T24" s="609"/>
      <c r="U24" s="609"/>
      <c r="V24" s="609"/>
      <c r="W24" s="609"/>
      <c r="X24" s="609"/>
      <c r="Y24" s="610"/>
      <c r="Z24" s="611">
        <v>28.8</v>
      </c>
      <c r="AA24" s="611"/>
      <c r="AB24" s="611"/>
      <c r="AC24" s="611"/>
      <c r="AD24" s="612">
        <v>6809477</v>
      </c>
      <c r="AE24" s="612"/>
      <c r="AF24" s="612"/>
      <c r="AG24" s="612"/>
      <c r="AH24" s="612"/>
      <c r="AI24" s="612"/>
      <c r="AJ24" s="612"/>
      <c r="AK24" s="612"/>
      <c r="AL24" s="613">
        <v>59.8</v>
      </c>
      <c r="AM24" s="614"/>
      <c r="AN24" s="614"/>
      <c r="AO24" s="615"/>
      <c r="AP24" s="605" t="s">
        <v>296</v>
      </c>
      <c r="AQ24" s="621"/>
      <c r="AR24" s="621"/>
      <c r="AS24" s="621"/>
      <c r="AT24" s="621"/>
      <c r="AU24" s="621"/>
      <c r="AV24" s="621"/>
      <c r="AW24" s="621"/>
      <c r="AX24" s="621"/>
      <c r="AY24" s="621"/>
      <c r="AZ24" s="621"/>
      <c r="BA24" s="621"/>
      <c r="BB24" s="621"/>
      <c r="BC24" s="621"/>
      <c r="BD24" s="621"/>
      <c r="BE24" s="621"/>
      <c r="BF24" s="622"/>
      <c r="BG24" s="608" t="s">
        <v>241</v>
      </c>
      <c r="BH24" s="609"/>
      <c r="BI24" s="609"/>
      <c r="BJ24" s="609"/>
      <c r="BK24" s="609"/>
      <c r="BL24" s="609"/>
      <c r="BM24" s="609"/>
      <c r="BN24" s="610"/>
      <c r="BO24" s="611" t="s">
        <v>130</v>
      </c>
      <c r="BP24" s="611"/>
      <c r="BQ24" s="611"/>
      <c r="BR24" s="611"/>
      <c r="BS24" s="612" t="s">
        <v>130</v>
      </c>
      <c r="BT24" s="612"/>
      <c r="BU24" s="612"/>
      <c r="BV24" s="612"/>
      <c r="BW24" s="612"/>
      <c r="BX24" s="612"/>
      <c r="BY24" s="612"/>
      <c r="BZ24" s="612"/>
      <c r="CA24" s="612"/>
      <c r="CB24" s="616"/>
      <c r="CD24" s="594" t="s">
        <v>297</v>
      </c>
      <c r="CE24" s="595"/>
      <c r="CF24" s="595"/>
      <c r="CG24" s="595"/>
      <c r="CH24" s="595"/>
      <c r="CI24" s="595"/>
      <c r="CJ24" s="595"/>
      <c r="CK24" s="595"/>
      <c r="CL24" s="595"/>
      <c r="CM24" s="595"/>
      <c r="CN24" s="595"/>
      <c r="CO24" s="595"/>
      <c r="CP24" s="595"/>
      <c r="CQ24" s="596"/>
      <c r="CR24" s="597">
        <v>8133987</v>
      </c>
      <c r="CS24" s="598"/>
      <c r="CT24" s="598"/>
      <c r="CU24" s="598"/>
      <c r="CV24" s="598"/>
      <c r="CW24" s="598"/>
      <c r="CX24" s="598"/>
      <c r="CY24" s="599"/>
      <c r="CZ24" s="602">
        <v>37.4</v>
      </c>
      <c r="DA24" s="603"/>
      <c r="DB24" s="603"/>
      <c r="DC24" s="619"/>
      <c r="DD24" s="643">
        <v>6287433</v>
      </c>
      <c r="DE24" s="598"/>
      <c r="DF24" s="598"/>
      <c r="DG24" s="598"/>
      <c r="DH24" s="598"/>
      <c r="DI24" s="598"/>
      <c r="DJ24" s="598"/>
      <c r="DK24" s="599"/>
      <c r="DL24" s="643">
        <v>6275764</v>
      </c>
      <c r="DM24" s="598"/>
      <c r="DN24" s="598"/>
      <c r="DO24" s="598"/>
      <c r="DP24" s="598"/>
      <c r="DQ24" s="598"/>
      <c r="DR24" s="598"/>
      <c r="DS24" s="598"/>
      <c r="DT24" s="598"/>
      <c r="DU24" s="598"/>
      <c r="DV24" s="599"/>
      <c r="DW24" s="602">
        <v>53.2</v>
      </c>
      <c r="DX24" s="603"/>
      <c r="DY24" s="603"/>
      <c r="DZ24" s="603"/>
      <c r="EA24" s="603"/>
      <c r="EB24" s="603"/>
      <c r="EC24" s="604"/>
    </row>
    <row r="25" spans="2:133" ht="11.25" customHeight="1" x14ac:dyDescent="0.15">
      <c r="B25" s="605" t="s">
        <v>298</v>
      </c>
      <c r="C25" s="606"/>
      <c r="D25" s="606"/>
      <c r="E25" s="606"/>
      <c r="F25" s="606"/>
      <c r="G25" s="606"/>
      <c r="H25" s="606"/>
      <c r="I25" s="606"/>
      <c r="J25" s="606"/>
      <c r="K25" s="606"/>
      <c r="L25" s="606"/>
      <c r="M25" s="606"/>
      <c r="N25" s="606"/>
      <c r="O25" s="606"/>
      <c r="P25" s="606"/>
      <c r="Q25" s="607"/>
      <c r="R25" s="608">
        <v>1203639</v>
      </c>
      <c r="S25" s="609"/>
      <c r="T25" s="609"/>
      <c r="U25" s="609"/>
      <c r="V25" s="609"/>
      <c r="W25" s="609"/>
      <c r="X25" s="609"/>
      <c r="Y25" s="610"/>
      <c r="Z25" s="611">
        <v>5.0999999999999996</v>
      </c>
      <c r="AA25" s="611"/>
      <c r="AB25" s="611"/>
      <c r="AC25" s="611"/>
      <c r="AD25" s="612" t="s">
        <v>130</v>
      </c>
      <c r="AE25" s="612"/>
      <c r="AF25" s="612"/>
      <c r="AG25" s="612"/>
      <c r="AH25" s="612"/>
      <c r="AI25" s="612"/>
      <c r="AJ25" s="612"/>
      <c r="AK25" s="612"/>
      <c r="AL25" s="613" t="s">
        <v>250</v>
      </c>
      <c r="AM25" s="614"/>
      <c r="AN25" s="614"/>
      <c r="AO25" s="615"/>
      <c r="AP25" s="605" t="s">
        <v>299</v>
      </c>
      <c r="AQ25" s="621"/>
      <c r="AR25" s="621"/>
      <c r="AS25" s="621"/>
      <c r="AT25" s="621"/>
      <c r="AU25" s="621"/>
      <c r="AV25" s="621"/>
      <c r="AW25" s="621"/>
      <c r="AX25" s="621"/>
      <c r="AY25" s="621"/>
      <c r="AZ25" s="621"/>
      <c r="BA25" s="621"/>
      <c r="BB25" s="621"/>
      <c r="BC25" s="621"/>
      <c r="BD25" s="621"/>
      <c r="BE25" s="621"/>
      <c r="BF25" s="622"/>
      <c r="BG25" s="608" t="s">
        <v>250</v>
      </c>
      <c r="BH25" s="609"/>
      <c r="BI25" s="609"/>
      <c r="BJ25" s="609"/>
      <c r="BK25" s="609"/>
      <c r="BL25" s="609"/>
      <c r="BM25" s="609"/>
      <c r="BN25" s="610"/>
      <c r="BO25" s="611" t="s">
        <v>130</v>
      </c>
      <c r="BP25" s="611"/>
      <c r="BQ25" s="611"/>
      <c r="BR25" s="611"/>
      <c r="BS25" s="612" t="s">
        <v>250</v>
      </c>
      <c r="BT25" s="612"/>
      <c r="BU25" s="612"/>
      <c r="BV25" s="612"/>
      <c r="BW25" s="612"/>
      <c r="BX25" s="612"/>
      <c r="BY25" s="612"/>
      <c r="BZ25" s="612"/>
      <c r="CA25" s="612"/>
      <c r="CB25" s="616"/>
      <c r="CD25" s="605" t="s">
        <v>300</v>
      </c>
      <c r="CE25" s="606"/>
      <c r="CF25" s="606"/>
      <c r="CG25" s="606"/>
      <c r="CH25" s="606"/>
      <c r="CI25" s="606"/>
      <c r="CJ25" s="606"/>
      <c r="CK25" s="606"/>
      <c r="CL25" s="606"/>
      <c r="CM25" s="606"/>
      <c r="CN25" s="606"/>
      <c r="CO25" s="606"/>
      <c r="CP25" s="606"/>
      <c r="CQ25" s="607"/>
      <c r="CR25" s="608">
        <v>3136518</v>
      </c>
      <c r="CS25" s="640"/>
      <c r="CT25" s="640"/>
      <c r="CU25" s="640"/>
      <c r="CV25" s="640"/>
      <c r="CW25" s="640"/>
      <c r="CX25" s="640"/>
      <c r="CY25" s="641"/>
      <c r="CZ25" s="613">
        <v>14.4</v>
      </c>
      <c r="DA25" s="635"/>
      <c r="DB25" s="635"/>
      <c r="DC25" s="642"/>
      <c r="DD25" s="617">
        <v>2972209</v>
      </c>
      <c r="DE25" s="640"/>
      <c r="DF25" s="640"/>
      <c r="DG25" s="640"/>
      <c r="DH25" s="640"/>
      <c r="DI25" s="640"/>
      <c r="DJ25" s="640"/>
      <c r="DK25" s="641"/>
      <c r="DL25" s="617">
        <v>2966991</v>
      </c>
      <c r="DM25" s="640"/>
      <c r="DN25" s="640"/>
      <c r="DO25" s="640"/>
      <c r="DP25" s="640"/>
      <c r="DQ25" s="640"/>
      <c r="DR25" s="640"/>
      <c r="DS25" s="640"/>
      <c r="DT25" s="640"/>
      <c r="DU25" s="640"/>
      <c r="DV25" s="641"/>
      <c r="DW25" s="613">
        <v>25.2</v>
      </c>
      <c r="DX25" s="635"/>
      <c r="DY25" s="635"/>
      <c r="DZ25" s="635"/>
      <c r="EA25" s="635"/>
      <c r="EB25" s="635"/>
      <c r="EC25" s="636"/>
    </row>
    <row r="26" spans="2:133" ht="11.25" customHeight="1" x14ac:dyDescent="0.15">
      <c r="B26" s="605" t="s">
        <v>301</v>
      </c>
      <c r="C26" s="606"/>
      <c r="D26" s="606"/>
      <c r="E26" s="606"/>
      <c r="F26" s="606"/>
      <c r="G26" s="606"/>
      <c r="H26" s="606"/>
      <c r="I26" s="606"/>
      <c r="J26" s="606"/>
      <c r="K26" s="606"/>
      <c r="L26" s="606"/>
      <c r="M26" s="606"/>
      <c r="N26" s="606"/>
      <c r="O26" s="606"/>
      <c r="P26" s="606"/>
      <c r="Q26" s="607"/>
      <c r="R26" s="608" t="s">
        <v>130</v>
      </c>
      <c r="S26" s="609"/>
      <c r="T26" s="609"/>
      <c r="U26" s="609"/>
      <c r="V26" s="609"/>
      <c r="W26" s="609"/>
      <c r="X26" s="609"/>
      <c r="Y26" s="610"/>
      <c r="Z26" s="611" t="s">
        <v>140</v>
      </c>
      <c r="AA26" s="611"/>
      <c r="AB26" s="611"/>
      <c r="AC26" s="611"/>
      <c r="AD26" s="612" t="s">
        <v>130</v>
      </c>
      <c r="AE26" s="612"/>
      <c r="AF26" s="612"/>
      <c r="AG26" s="612"/>
      <c r="AH26" s="612"/>
      <c r="AI26" s="612"/>
      <c r="AJ26" s="612"/>
      <c r="AK26" s="612"/>
      <c r="AL26" s="613" t="s">
        <v>130</v>
      </c>
      <c r="AM26" s="614"/>
      <c r="AN26" s="614"/>
      <c r="AO26" s="615"/>
      <c r="AP26" s="605" t="s">
        <v>302</v>
      </c>
      <c r="AQ26" s="621"/>
      <c r="AR26" s="621"/>
      <c r="AS26" s="621"/>
      <c r="AT26" s="621"/>
      <c r="AU26" s="621"/>
      <c r="AV26" s="621"/>
      <c r="AW26" s="621"/>
      <c r="AX26" s="621"/>
      <c r="AY26" s="621"/>
      <c r="AZ26" s="621"/>
      <c r="BA26" s="621"/>
      <c r="BB26" s="621"/>
      <c r="BC26" s="621"/>
      <c r="BD26" s="621"/>
      <c r="BE26" s="621"/>
      <c r="BF26" s="622"/>
      <c r="BG26" s="608" t="s">
        <v>130</v>
      </c>
      <c r="BH26" s="609"/>
      <c r="BI26" s="609"/>
      <c r="BJ26" s="609"/>
      <c r="BK26" s="609"/>
      <c r="BL26" s="609"/>
      <c r="BM26" s="609"/>
      <c r="BN26" s="610"/>
      <c r="BO26" s="611" t="s">
        <v>140</v>
      </c>
      <c r="BP26" s="611"/>
      <c r="BQ26" s="611"/>
      <c r="BR26" s="611"/>
      <c r="BS26" s="612" t="s">
        <v>130</v>
      </c>
      <c r="BT26" s="612"/>
      <c r="BU26" s="612"/>
      <c r="BV26" s="612"/>
      <c r="BW26" s="612"/>
      <c r="BX26" s="612"/>
      <c r="BY26" s="612"/>
      <c r="BZ26" s="612"/>
      <c r="CA26" s="612"/>
      <c r="CB26" s="616"/>
      <c r="CD26" s="605" t="s">
        <v>303</v>
      </c>
      <c r="CE26" s="606"/>
      <c r="CF26" s="606"/>
      <c r="CG26" s="606"/>
      <c r="CH26" s="606"/>
      <c r="CI26" s="606"/>
      <c r="CJ26" s="606"/>
      <c r="CK26" s="606"/>
      <c r="CL26" s="606"/>
      <c r="CM26" s="606"/>
      <c r="CN26" s="606"/>
      <c r="CO26" s="606"/>
      <c r="CP26" s="606"/>
      <c r="CQ26" s="607"/>
      <c r="CR26" s="608">
        <v>2133103</v>
      </c>
      <c r="CS26" s="609"/>
      <c r="CT26" s="609"/>
      <c r="CU26" s="609"/>
      <c r="CV26" s="609"/>
      <c r="CW26" s="609"/>
      <c r="CX26" s="609"/>
      <c r="CY26" s="610"/>
      <c r="CZ26" s="613">
        <v>9.8000000000000007</v>
      </c>
      <c r="DA26" s="635"/>
      <c r="DB26" s="635"/>
      <c r="DC26" s="642"/>
      <c r="DD26" s="617">
        <v>2000620</v>
      </c>
      <c r="DE26" s="609"/>
      <c r="DF26" s="609"/>
      <c r="DG26" s="609"/>
      <c r="DH26" s="609"/>
      <c r="DI26" s="609"/>
      <c r="DJ26" s="609"/>
      <c r="DK26" s="610"/>
      <c r="DL26" s="617" t="s">
        <v>130</v>
      </c>
      <c r="DM26" s="609"/>
      <c r="DN26" s="609"/>
      <c r="DO26" s="609"/>
      <c r="DP26" s="609"/>
      <c r="DQ26" s="609"/>
      <c r="DR26" s="609"/>
      <c r="DS26" s="609"/>
      <c r="DT26" s="609"/>
      <c r="DU26" s="609"/>
      <c r="DV26" s="610"/>
      <c r="DW26" s="613" t="s">
        <v>250</v>
      </c>
      <c r="DX26" s="635"/>
      <c r="DY26" s="635"/>
      <c r="DZ26" s="635"/>
      <c r="EA26" s="635"/>
      <c r="EB26" s="635"/>
      <c r="EC26" s="636"/>
    </row>
    <row r="27" spans="2:133" ht="11.25" customHeight="1" x14ac:dyDescent="0.15">
      <c r="B27" s="605" t="s">
        <v>304</v>
      </c>
      <c r="C27" s="606"/>
      <c r="D27" s="606"/>
      <c r="E27" s="606"/>
      <c r="F27" s="606"/>
      <c r="G27" s="606"/>
      <c r="H27" s="606"/>
      <c r="I27" s="606"/>
      <c r="J27" s="606"/>
      <c r="K27" s="606"/>
      <c r="L27" s="606"/>
      <c r="M27" s="606"/>
      <c r="N27" s="606"/>
      <c r="O27" s="606"/>
      <c r="P27" s="606"/>
      <c r="Q27" s="607"/>
      <c r="R27" s="608">
        <v>12522618</v>
      </c>
      <c r="S27" s="609"/>
      <c r="T27" s="609"/>
      <c r="U27" s="609"/>
      <c r="V27" s="609"/>
      <c r="W27" s="609"/>
      <c r="X27" s="609"/>
      <c r="Y27" s="610"/>
      <c r="Z27" s="611">
        <v>52.9</v>
      </c>
      <c r="AA27" s="611"/>
      <c r="AB27" s="611"/>
      <c r="AC27" s="611"/>
      <c r="AD27" s="612">
        <v>11318979</v>
      </c>
      <c r="AE27" s="612"/>
      <c r="AF27" s="612"/>
      <c r="AG27" s="612"/>
      <c r="AH27" s="612"/>
      <c r="AI27" s="612"/>
      <c r="AJ27" s="612"/>
      <c r="AK27" s="612"/>
      <c r="AL27" s="613">
        <v>99.5</v>
      </c>
      <c r="AM27" s="614"/>
      <c r="AN27" s="614"/>
      <c r="AO27" s="615"/>
      <c r="AP27" s="605" t="s">
        <v>305</v>
      </c>
      <c r="AQ27" s="606"/>
      <c r="AR27" s="606"/>
      <c r="AS27" s="606"/>
      <c r="AT27" s="606"/>
      <c r="AU27" s="606"/>
      <c r="AV27" s="606"/>
      <c r="AW27" s="606"/>
      <c r="AX27" s="606"/>
      <c r="AY27" s="606"/>
      <c r="AZ27" s="606"/>
      <c r="BA27" s="606"/>
      <c r="BB27" s="606"/>
      <c r="BC27" s="606"/>
      <c r="BD27" s="606"/>
      <c r="BE27" s="606"/>
      <c r="BF27" s="607"/>
      <c r="BG27" s="608">
        <v>3574304</v>
      </c>
      <c r="BH27" s="609"/>
      <c r="BI27" s="609"/>
      <c r="BJ27" s="609"/>
      <c r="BK27" s="609"/>
      <c r="BL27" s="609"/>
      <c r="BM27" s="609"/>
      <c r="BN27" s="610"/>
      <c r="BO27" s="611">
        <v>100</v>
      </c>
      <c r="BP27" s="611"/>
      <c r="BQ27" s="611"/>
      <c r="BR27" s="611"/>
      <c r="BS27" s="612">
        <v>352119</v>
      </c>
      <c r="BT27" s="612"/>
      <c r="BU27" s="612"/>
      <c r="BV27" s="612"/>
      <c r="BW27" s="612"/>
      <c r="BX27" s="612"/>
      <c r="BY27" s="612"/>
      <c r="BZ27" s="612"/>
      <c r="CA27" s="612"/>
      <c r="CB27" s="616"/>
      <c r="CD27" s="605" t="s">
        <v>306</v>
      </c>
      <c r="CE27" s="606"/>
      <c r="CF27" s="606"/>
      <c r="CG27" s="606"/>
      <c r="CH27" s="606"/>
      <c r="CI27" s="606"/>
      <c r="CJ27" s="606"/>
      <c r="CK27" s="606"/>
      <c r="CL27" s="606"/>
      <c r="CM27" s="606"/>
      <c r="CN27" s="606"/>
      <c r="CO27" s="606"/>
      <c r="CP27" s="606"/>
      <c r="CQ27" s="607"/>
      <c r="CR27" s="608">
        <v>2276327</v>
      </c>
      <c r="CS27" s="640"/>
      <c r="CT27" s="640"/>
      <c r="CU27" s="640"/>
      <c r="CV27" s="640"/>
      <c r="CW27" s="640"/>
      <c r="CX27" s="640"/>
      <c r="CY27" s="641"/>
      <c r="CZ27" s="613">
        <v>10.5</v>
      </c>
      <c r="DA27" s="635"/>
      <c r="DB27" s="635"/>
      <c r="DC27" s="642"/>
      <c r="DD27" s="617">
        <v>637347</v>
      </c>
      <c r="DE27" s="640"/>
      <c r="DF27" s="640"/>
      <c r="DG27" s="640"/>
      <c r="DH27" s="640"/>
      <c r="DI27" s="640"/>
      <c r="DJ27" s="640"/>
      <c r="DK27" s="641"/>
      <c r="DL27" s="617">
        <v>630896</v>
      </c>
      <c r="DM27" s="640"/>
      <c r="DN27" s="640"/>
      <c r="DO27" s="640"/>
      <c r="DP27" s="640"/>
      <c r="DQ27" s="640"/>
      <c r="DR27" s="640"/>
      <c r="DS27" s="640"/>
      <c r="DT27" s="640"/>
      <c r="DU27" s="640"/>
      <c r="DV27" s="641"/>
      <c r="DW27" s="613">
        <v>5.3</v>
      </c>
      <c r="DX27" s="635"/>
      <c r="DY27" s="635"/>
      <c r="DZ27" s="635"/>
      <c r="EA27" s="635"/>
      <c r="EB27" s="635"/>
      <c r="EC27" s="636"/>
    </row>
    <row r="28" spans="2:133" ht="11.25" customHeight="1" x14ac:dyDescent="0.15">
      <c r="B28" s="605" t="s">
        <v>307</v>
      </c>
      <c r="C28" s="606"/>
      <c r="D28" s="606"/>
      <c r="E28" s="606"/>
      <c r="F28" s="606"/>
      <c r="G28" s="606"/>
      <c r="H28" s="606"/>
      <c r="I28" s="606"/>
      <c r="J28" s="606"/>
      <c r="K28" s="606"/>
      <c r="L28" s="606"/>
      <c r="M28" s="606"/>
      <c r="N28" s="606"/>
      <c r="O28" s="606"/>
      <c r="P28" s="606"/>
      <c r="Q28" s="607"/>
      <c r="R28" s="608">
        <v>1967</v>
      </c>
      <c r="S28" s="609"/>
      <c r="T28" s="609"/>
      <c r="U28" s="609"/>
      <c r="V28" s="609"/>
      <c r="W28" s="609"/>
      <c r="X28" s="609"/>
      <c r="Y28" s="610"/>
      <c r="Z28" s="611">
        <v>0</v>
      </c>
      <c r="AA28" s="611"/>
      <c r="AB28" s="611"/>
      <c r="AC28" s="611"/>
      <c r="AD28" s="612">
        <v>1967</v>
      </c>
      <c r="AE28" s="612"/>
      <c r="AF28" s="612"/>
      <c r="AG28" s="612"/>
      <c r="AH28" s="612"/>
      <c r="AI28" s="612"/>
      <c r="AJ28" s="612"/>
      <c r="AK28" s="612"/>
      <c r="AL28" s="613">
        <v>0</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308</v>
      </c>
      <c r="CE28" s="606"/>
      <c r="CF28" s="606"/>
      <c r="CG28" s="606"/>
      <c r="CH28" s="606"/>
      <c r="CI28" s="606"/>
      <c r="CJ28" s="606"/>
      <c r="CK28" s="606"/>
      <c r="CL28" s="606"/>
      <c r="CM28" s="606"/>
      <c r="CN28" s="606"/>
      <c r="CO28" s="606"/>
      <c r="CP28" s="606"/>
      <c r="CQ28" s="607"/>
      <c r="CR28" s="608">
        <v>2721142</v>
      </c>
      <c r="CS28" s="609"/>
      <c r="CT28" s="609"/>
      <c r="CU28" s="609"/>
      <c r="CV28" s="609"/>
      <c r="CW28" s="609"/>
      <c r="CX28" s="609"/>
      <c r="CY28" s="610"/>
      <c r="CZ28" s="613">
        <v>12.5</v>
      </c>
      <c r="DA28" s="635"/>
      <c r="DB28" s="635"/>
      <c r="DC28" s="642"/>
      <c r="DD28" s="617">
        <v>2677877</v>
      </c>
      <c r="DE28" s="609"/>
      <c r="DF28" s="609"/>
      <c r="DG28" s="609"/>
      <c r="DH28" s="609"/>
      <c r="DI28" s="609"/>
      <c r="DJ28" s="609"/>
      <c r="DK28" s="610"/>
      <c r="DL28" s="617">
        <v>2677877</v>
      </c>
      <c r="DM28" s="609"/>
      <c r="DN28" s="609"/>
      <c r="DO28" s="609"/>
      <c r="DP28" s="609"/>
      <c r="DQ28" s="609"/>
      <c r="DR28" s="609"/>
      <c r="DS28" s="609"/>
      <c r="DT28" s="609"/>
      <c r="DU28" s="609"/>
      <c r="DV28" s="610"/>
      <c r="DW28" s="613">
        <v>22.7</v>
      </c>
      <c r="DX28" s="635"/>
      <c r="DY28" s="635"/>
      <c r="DZ28" s="635"/>
      <c r="EA28" s="635"/>
      <c r="EB28" s="635"/>
      <c r="EC28" s="636"/>
    </row>
    <row r="29" spans="2:133" ht="11.25" customHeight="1" x14ac:dyDescent="0.15">
      <c r="B29" s="605" t="s">
        <v>309</v>
      </c>
      <c r="C29" s="606"/>
      <c r="D29" s="606"/>
      <c r="E29" s="606"/>
      <c r="F29" s="606"/>
      <c r="G29" s="606"/>
      <c r="H29" s="606"/>
      <c r="I29" s="606"/>
      <c r="J29" s="606"/>
      <c r="K29" s="606"/>
      <c r="L29" s="606"/>
      <c r="M29" s="606"/>
      <c r="N29" s="606"/>
      <c r="O29" s="606"/>
      <c r="P29" s="606"/>
      <c r="Q29" s="607"/>
      <c r="R29" s="608">
        <v>174664</v>
      </c>
      <c r="S29" s="609"/>
      <c r="T29" s="609"/>
      <c r="U29" s="609"/>
      <c r="V29" s="609"/>
      <c r="W29" s="609"/>
      <c r="X29" s="609"/>
      <c r="Y29" s="610"/>
      <c r="Z29" s="611">
        <v>0.7</v>
      </c>
      <c r="AA29" s="611"/>
      <c r="AB29" s="611"/>
      <c r="AC29" s="611"/>
      <c r="AD29" s="612" t="s">
        <v>140</v>
      </c>
      <c r="AE29" s="612"/>
      <c r="AF29" s="612"/>
      <c r="AG29" s="612"/>
      <c r="AH29" s="612"/>
      <c r="AI29" s="612"/>
      <c r="AJ29" s="612"/>
      <c r="AK29" s="612"/>
      <c r="AL29" s="613" t="s">
        <v>241</v>
      </c>
      <c r="AM29" s="614"/>
      <c r="AN29" s="614"/>
      <c r="AO29" s="615"/>
      <c r="AP29" s="626"/>
      <c r="AQ29" s="627"/>
      <c r="AR29" s="627"/>
      <c r="AS29" s="627"/>
      <c r="AT29" s="627"/>
      <c r="AU29" s="627"/>
      <c r="AV29" s="627"/>
      <c r="AW29" s="627"/>
      <c r="AX29" s="627"/>
      <c r="AY29" s="627"/>
      <c r="AZ29" s="627"/>
      <c r="BA29" s="627"/>
      <c r="BB29" s="627"/>
      <c r="BC29" s="627"/>
      <c r="BD29" s="627"/>
      <c r="BE29" s="627"/>
      <c r="BF29" s="628"/>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4" t="s">
        <v>310</v>
      </c>
      <c r="CE29" s="645"/>
      <c r="CF29" s="605" t="s">
        <v>311</v>
      </c>
      <c r="CG29" s="606"/>
      <c r="CH29" s="606"/>
      <c r="CI29" s="606"/>
      <c r="CJ29" s="606"/>
      <c r="CK29" s="606"/>
      <c r="CL29" s="606"/>
      <c r="CM29" s="606"/>
      <c r="CN29" s="606"/>
      <c r="CO29" s="606"/>
      <c r="CP29" s="606"/>
      <c r="CQ29" s="607"/>
      <c r="CR29" s="608">
        <v>2721142</v>
      </c>
      <c r="CS29" s="640"/>
      <c r="CT29" s="640"/>
      <c r="CU29" s="640"/>
      <c r="CV29" s="640"/>
      <c r="CW29" s="640"/>
      <c r="CX29" s="640"/>
      <c r="CY29" s="641"/>
      <c r="CZ29" s="613">
        <v>12.5</v>
      </c>
      <c r="DA29" s="635"/>
      <c r="DB29" s="635"/>
      <c r="DC29" s="642"/>
      <c r="DD29" s="617">
        <v>2677877</v>
      </c>
      <c r="DE29" s="640"/>
      <c r="DF29" s="640"/>
      <c r="DG29" s="640"/>
      <c r="DH29" s="640"/>
      <c r="DI29" s="640"/>
      <c r="DJ29" s="640"/>
      <c r="DK29" s="641"/>
      <c r="DL29" s="617">
        <v>2677877</v>
      </c>
      <c r="DM29" s="640"/>
      <c r="DN29" s="640"/>
      <c r="DO29" s="640"/>
      <c r="DP29" s="640"/>
      <c r="DQ29" s="640"/>
      <c r="DR29" s="640"/>
      <c r="DS29" s="640"/>
      <c r="DT29" s="640"/>
      <c r="DU29" s="640"/>
      <c r="DV29" s="641"/>
      <c r="DW29" s="613">
        <v>22.7</v>
      </c>
      <c r="DX29" s="635"/>
      <c r="DY29" s="635"/>
      <c r="DZ29" s="635"/>
      <c r="EA29" s="635"/>
      <c r="EB29" s="635"/>
      <c r="EC29" s="636"/>
    </row>
    <row r="30" spans="2:133" ht="11.25" customHeight="1" x14ac:dyDescent="0.15">
      <c r="B30" s="605" t="s">
        <v>312</v>
      </c>
      <c r="C30" s="606"/>
      <c r="D30" s="606"/>
      <c r="E30" s="606"/>
      <c r="F30" s="606"/>
      <c r="G30" s="606"/>
      <c r="H30" s="606"/>
      <c r="I30" s="606"/>
      <c r="J30" s="606"/>
      <c r="K30" s="606"/>
      <c r="L30" s="606"/>
      <c r="M30" s="606"/>
      <c r="N30" s="606"/>
      <c r="O30" s="606"/>
      <c r="P30" s="606"/>
      <c r="Q30" s="607"/>
      <c r="R30" s="608">
        <v>255439</v>
      </c>
      <c r="S30" s="609"/>
      <c r="T30" s="609"/>
      <c r="U30" s="609"/>
      <c r="V30" s="609"/>
      <c r="W30" s="609"/>
      <c r="X30" s="609"/>
      <c r="Y30" s="610"/>
      <c r="Z30" s="611">
        <v>1.1000000000000001</v>
      </c>
      <c r="AA30" s="611"/>
      <c r="AB30" s="611"/>
      <c r="AC30" s="611"/>
      <c r="AD30" s="612">
        <v>47387</v>
      </c>
      <c r="AE30" s="612"/>
      <c r="AF30" s="612"/>
      <c r="AG30" s="612"/>
      <c r="AH30" s="612"/>
      <c r="AI30" s="612"/>
      <c r="AJ30" s="612"/>
      <c r="AK30" s="612"/>
      <c r="AL30" s="613">
        <v>0.4</v>
      </c>
      <c r="AM30" s="614"/>
      <c r="AN30" s="614"/>
      <c r="AO30" s="615"/>
      <c r="AP30" s="590" t="s">
        <v>227</v>
      </c>
      <c r="AQ30" s="591"/>
      <c r="AR30" s="591"/>
      <c r="AS30" s="591"/>
      <c r="AT30" s="591"/>
      <c r="AU30" s="591"/>
      <c r="AV30" s="591"/>
      <c r="AW30" s="591"/>
      <c r="AX30" s="591"/>
      <c r="AY30" s="591"/>
      <c r="AZ30" s="591"/>
      <c r="BA30" s="591"/>
      <c r="BB30" s="591"/>
      <c r="BC30" s="591"/>
      <c r="BD30" s="591"/>
      <c r="BE30" s="591"/>
      <c r="BF30" s="592"/>
      <c r="BG30" s="590" t="s">
        <v>313</v>
      </c>
      <c r="BH30" s="650"/>
      <c r="BI30" s="650"/>
      <c r="BJ30" s="650"/>
      <c r="BK30" s="650"/>
      <c r="BL30" s="650"/>
      <c r="BM30" s="650"/>
      <c r="BN30" s="650"/>
      <c r="BO30" s="650"/>
      <c r="BP30" s="650"/>
      <c r="BQ30" s="651"/>
      <c r="BR30" s="590" t="s">
        <v>314</v>
      </c>
      <c r="BS30" s="650"/>
      <c r="BT30" s="650"/>
      <c r="BU30" s="650"/>
      <c r="BV30" s="650"/>
      <c r="BW30" s="650"/>
      <c r="BX30" s="650"/>
      <c r="BY30" s="650"/>
      <c r="BZ30" s="650"/>
      <c r="CA30" s="650"/>
      <c r="CB30" s="651"/>
      <c r="CD30" s="646"/>
      <c r="CE30" s="647"/>
      <c r="CF30" s="605" t="s">
        <v>315</v>
      </c>
      <c r="CG30" s="606"/>
      <c r="CH30" s="606"/>
      <c r="CI30" s="606"/>
      <c r="CJ30" s="606"/>
      <c r="CK30" s="606"/>
      <c r="CL30" s="606"/>
      <c r="CM30" s="606"/>
      <c r="CN30" s="606"/>
      <c r="CO30" s="606"/>
      <c r="CP30" s="606"/>
      <c r="CQ30" s="607"/>
      <c r="CR30" s="608">
        <v>2683157</v>
      </c>
      <c r="CS30" s="609"/>
      <c r="CT30" s="609"/>
      <c r="CU30" s="609"/>
      <c r="CV30" s="609"/>
      <c r="CW30" s="609"/>
      <c r="CX30" s="609"/>
      <c r="CY30" s="610"/>
      <c r="CZ30" s="613">
        <v>12.3</v>
      </c>
      <c r="DA30" s="635"/>
      <c r="DB30" s="635"/>
      <c r="DC30" s="642"/>
      <c r="DD30" s="617">
        <v>2641241</v>
      </c>
      <c r="DE30" s="609"/>
      <c r="DF30" s="609"/>
      <c r="DG30" s="609"/>
      <c r="DH30" s="609"/>
      <c r="DI30" s="609"/>
      <c r="DJ30" s="609"/>
      <c r="DK30" s="610"/>
      <c r="DL30" s="617">
        <v>2641241</v>
      </c>
      <c r="DM30" s="609"/>
      <c r="DN30" s="609"/>
      <c r="DO30" s="609"/>
      <c r="DP30" s="609"/>
      <c r="DQ30" s="609"/>
      <c r="DR30" s="609"/>
      <c r="DS30" s="609"/>
      <c r="DT30" s="609"/>
      <c r="DU30" s="609"/>
      <c r="DV30" s="610"/>
      <c r="DW30" s="613">
        <v>22.4</v>
      </c>
      <c r="DX30" s="635"/>
      <c r="DY30" s="635"/>
      <c r="DZ30" s="635"/>
      <c r="EA30" s="635"/>
      <c r="EB30" s="635"/>
      <c r="EC30" s="636"/>
    </row>
    <row r="31" spans="2:133" ht="11.25" customHeight="1" x14ac:dyDescent="0.15">
      <c r="B31" s="605" t="s">
        <v>316</v>
      </c>
      <c r="C31" s="606"/>
      <c r="D31" s="606"/>
      <c r="E31" s="606"/>
      <c r="F31" s="606"/>
      <c r="G31" s="606"/>
      <c r="H31" s="606"/>
      <c r="I31" s="606"/>
      <c r="J31" s="606"/>
      <c r="K31" s="606"/>
      <c r="L31" s="606"/>
      <c r="M31" s="606"/>
      <c r="N31" s="606"/>
      <c r="O31" s="606"/>
      <c r="P31" s="606"/>
      <c r="Q31" s="607"/>
      <c r="R31" s="608">
        <v>77260</v>
      </c>
      <c r="S31" s="609"/>
      <c r="T31" s="609"/>
      <c r="U31" s="609"/>
      <c r="V31" s="609"/>
      <c r="W31" s="609"/>
      <c r="X31" s="609"/>
      <c r="Y31" s="610"/>
      <c r="Z31" s="611">
        <v>0.3</v>
      </c>
      <c r="AA31" s="611"/>
      <c r="AB31" s="611"/>
      <c r="AC31" s="611"/>
      <c r="AD31" s="612" t="s">
        <v>130</v>
      </c>
      <c r="AE31" s="612"/>
      <c r="AF31" s="612"/>
      <c r="AG31" s="612"/>
      <c r="AH31" s="612"/>
      <c r="AI31" s="612"/>
      <c r="AJ31" s="612"/>
      <c r="AK31" s="612"/>
      <c r="AL31" s="613" t="s">
        <v>140</v>
      </c>
      <c r="AM31" s="614"/>
      <c r="AN31" s="614"/>
      <c r="AO31" s="615"/>
      <c r="AP31" s="654" t="s">
        <v>317</v>
      </c>
      <c r="AQ31" s="655"/>
      <c r="AR31" s="655"/>
      <c r="AS31" s="655"/>
      <c r="AT31" s="660" t="s">
        <v>318</v>
      </c>
      <c r="AU31" s="209"/>
      <c r="AV31" s="209"/>
      <c r="AW31" s="209"/>
      <c r="AX31" s="594" t="s">
        <v>190</v>
      </c>
      <c r="AY31" s="595"/>
      <c r="AZ31" s="595"/>
      <c r="BA31" s="595"/>
      <c r="BB31" s="595"/>
      <c r="BC31" s="595"/>
      <c r="BD31" s="595"/>
      <c r="BE31" s="595"/>
      <c r="BF31" s="596"/>
      <c r="BG31" s="664">
        <v>99.8</v>
      </c>
      <c r="BH31" s="652"/>
      <c r="BI31" s="652"/>
      <c r="BJ31" s="652"/>
      <c r="BK31" s="652"/>
      <c r="BL31" s="652"/>
      <c r="BM31" s="603">
        <v>98.7</v>
      </c>
      <c r="BN31" s="652"/>
      <c r="BO31" s="652"/>
      <c r="BP31" s="652"/>
      <c r="BQ31" s="653"/>
      <c r="BR31" s="664">
        <v>99.5</v>
      </c>
      <c r="BS31" s="652"/>
      <c r="BT31" s="652"/>
      <c r="BU31" s="652"/>
      <c r="BV31" s="652"/>
      <c r="BW31" s="652"/>
      <c r="BX31" s="603">
        <v>98.3</v>
      </c>
      <c r="BY31" s="652"/>
      <c r="BZ31" s="652"/>
      <c r="CA31" s="652"/>
      <c r="CB31" s="653"/>
      <c r="CD31" s="646"/>
      <c r="CE31" s="647"/>
      <c r="CF31" s="605" t="s">
        <v>319</v>
      </c>
      <c r="CG31" s="606"/>
      <c r="CH31" s="606"/>
      <c r="CI31" s="606"/>
      <c r="CJ31" s="606"/>
      <c r="CK31" s="606"/>
      <c r="CL31" s="606"/>
      <c r="CM31" s="606"/>
      <c r="CN31" s="606"/>
      <c r="CO31" s="606"/>
      <c r="CP31" s="606"/>
      <c r="CQ31" s="607"/>
      <c r="CR31" s="608">
        <v>37985</v>
      </c>
      <c r="CS31" s="640"/>
      <c r="CT31" s="640"/>
      <c r="CU31" s="640"/>
      <c r="CV31" s="640"/>
      <c r="CW31" s="640"/>
      <c r="CX31" s="640"/>
      <c r="CY31" s="641"/>
      <c r="CZ31" s="613">
        <v>0.2</v>
      </c>
      <c r="DA31" s="635"/>
      <c r="DB31" s="635"/>
      <c r="DC31" s="642"/>
      <c r="DD31" s="617">
        <v>36636</v>
      </c>
      <c r="DE31" s="640"/>
      <c r="DF31" s="640"/>
      <c r="DG31" s="640"/>
      <c r="DH31" s="640"/>
      <c r="DI31" s="640"/>
      <c r="DJ31" s="640"/>
      <c r="DK31" s="641"/>
      <c r="DL31" s="617">
        <v>36636</v>
      </c>
      <c r="DM31" s="640"/>
      <c r="DN31" s="640"/>
      <c r="DO31" s="640"/>
      <c r="DP31" s="640"/>
      <c r="DQ31" s="640"/>
      <c r="DR31" s="640"/>
      <c r="DS31" s="640"/>
      <c r="DT31" s="640"/>
      <c r="DU31" s="640"/>
      <c r="DV31" s="641"/>
      <c r="DW31" s="613">
        <v>0.3</v>
      </c>
      <c r="DX31" s="635"/>
      <c r="DY31" s="635"/>
      <c r="DZ31" s="635"/>
      <c r="EA31" s="635"/>
      <c r="EB31" s="635"/>
      <c r="EC31" s="636"/>
    </row>
    <row r="32" spans="2:133" ht="11.25" customHeight="1" x14ac:dyDescent="0.15">
      <c r="B32" s="605" t="s">
        <v>320</v>
      </c>
      <c r="C32" s="606"/>
      <c r="D32" s="606"/>
      <c r="E32" s="606"/>
      <c r="F32" s="606"/>
      <c r="G32" s="606"/>
      <c r="H32" s="606"/>
      <c r="I32" s="606"/>
      <c r="J32" s="606"/>
      <c r="K32" s="606"/>
      <c r="L32" s="606"/>
      <c r="M32" s="606"/>
      <c r="N32" s="606"/>
      <c r="O32" s="606"/>
      <c r="P32" s="606"/>
      <c r="Q32" s="607"/>
      <c r="R32" s="608">
        <v>2399183</v>
      </c>
      <c r="S32" s="609"/>
      <c r="T32" s="609"/>
      <c r="U32" s="609"/>
      <c r="V32" s="609"/>
      <c r="W32" s="609"/>
      <c r="X32" s="609"/>
      <c r="Y32" s="610"/>
      <c r="Z32" s="611">
        <v>10.1</v>
      </c>
      <c r="AA32" s="611"/>
      <c r="AB32" s="611"/>
      <c r="AC32" s="611"/>
      <c r="AD32" s="612" t="s">
        <v>250</v>
      </c>
      <c r="AE32" s="612"/>
      <c r="AF32" s="612"/>
      <c r="AG32" s="612"/>
      <c r="AH32" s="612"/>
      <c r="AI32" s="612"/>
      <c r="AJ32" s="612"/>
      <c r="AK32" s="612"/>
      <c r="AL32" s="613" t="s">
        <v>130</v>
      </c>
      <c r="AM32" s="614"/>
      <c r="AN32" s="614"/>
      <c r="AO32" s="615"/>
      <c r="AP32" s="656"/>
      <c r="AQ32" s="657"/>
      <c r="AR32" s="657"/>
      <c r="AS32" s="657"/>
      <c r="AT32" s="661"/>
      <c r="AU32" s="205" t="s">
        <v>321</v>
      </c>
      <c r="AX32" s="605" t="s">
        <v>322</v>
      </c>
      <c r="AY32" s="606"/>
      <c r="AZ32" s="606"/>
      <c r="BA32" s="606"/>
      <c r="BB32" s="606"/>
      <c r="BC32" s="606"/>
      <c r="BD32" s="606"/>
      <c r="BE32" s="606"/>
      <c r="BF32" s="607"/>
      <c r="BG32" s="665">
        <v>99.8</v>
      </c>
      <c r="BH32" s="640"/>
      <c r="BI32" s="640"/>
      <c r="BJ32" s="640"/>
      <c r="BK32" s="640"/>
      <c r="BL32" s="640"/>
      <c r="BM32" s="614">
        <v>99.3</v>
      </c>
      <c r="BN32" s="640"/>
      <c r="BO32" s="640"/>
      <c r="BP32" s="640"/>
      <c r="BQ32" s="663"/>
      <c r="BR32" s="665">
        <v>99.3</v>
      </c>
      <c r="BS32" s="640"/>
      <c r="BT32" s="640"/>
      <c r="BU32" s="640"/>
      <c r="BV32" s="640"/>
      <c r="BW32" s="640"/>
      <c r="BX32" s="614">
        <v>98.7</v>
      </c>
      <c r="BY32" s="640"/>
      <c r="BZ32" s="640"/>
      <c r="CA32" s="640"/>
      <c r="CB32" s="663"/>
      <c r="CD32" s="648"/>
      <c r="CE32" s="649"/>
      <c r="CF32" s="605" t="s">
        <v>323</v>
      </c>
      <c r="CG32" s="606"/>
      <c r="CH32" s="606"/>
      <c r="CI32" s="606"/>
      <c r="CJ32" s="606"/>
      <c r="CK32" s="606"/>
      <c r="CL32" s="606"/>
      <c r="CM32" s="606"/>
      <c r="CN32" s="606"/>
      <c r="CO32" s="606"/>
      <c r="CP32" s="606"/>
      <c r="CQ32" s="607"/>
      <c r="CR32" s="608" t="s">
        <v>241</v>
      </c>
      <c r="CS32" s="609"/>
      <c r="CT32" s="609"/>
      <c r="CU32" s="609"/>
      <c r="CV32" s="609"/>
      <c r="CW32" s="609"/>
      <c r="CX32" s="609"/>
      <c r="CY32" s="610"/>
      <c r="CZ32" s="613" t="s">
        <v>250</v>
      </c>
      <c r="DA32" s="635"/>
      <c r="DB32" s="635"/>
      <c r="DC32" s="642"/>
      <c r="DD32" s="617" t="s">
        <v>130</v>
      </c>
      <c r="DE32" s="609"/>
      <c r="DF32" s="609"/>
      <c r="DG32" s="609"/>
      <c r="DH32" s="609"/>
      <c r="DI32" s="609"/>
      <c r="DJ32" s="609"/>
      <c r="DK32" s="610"/>
      <c r="DL32" s="617" t="s">
        <v>250</v>
      </c>
      <c r="DM32" s="609"/>
      <c r="DN32" s="609"/>
      <c r="DO32" s="609"/>
      <c r="DP32" s="609"/>
      <c r="DQ32" s="609"/>
      <c r="DR32" s="609"/>
      <c r="DS32" s="609"/>
      <c r="DT32" s="609"/>
      <c r="DU32" s="609"/>
      <c r="DV32" s="610"/>
      <c r="DW32" s="613" t="s">
        <v>130</v>
      </c>
      <c r="DX32" s="635"/>
      <c r="DY32" s="635"/>
      <c r="DZ32" s="635"/>
      <c r="EA32" s="635"/>
      <c r="EB32" s="635"/>
      <c r="EC32" s="636"/>
    </row>
    <row r="33" spans="2:133" ht="11.25" customHeight="1" x14ac:dyDescent="0.15">
      <c r="B33" s="637" t="s">
        <v>324</v>
      </c>
      <c r="C33" s="638"/>
      <c r="D33" s="638"/>
      <c r="E33" s="638"/>
      <c r="F33" s="638"/>
      <c r="G33" s="638"/>
      <c r="H33" s="638"/>
      <c r="I33" s="638"/>
      <c r="J33" s="638"/>
      <c r="K33" s="638"/>
      <c r="L33" s="638"/>
      <c r="M33" s="638"/>
      <c r="N33" s="638"/>
      <c r="O33" s="638"/>
      <c r="P33" s="638"/>
      <c r="Q33" s="639"/>
      <c r="R33" s="608" t="s">
        <v>250</v>
      </c>
      <c r="S33" s="609"/>
      <c r="T33" s="609"/>
      <c r="U33" s="609"/>
      <c r="V33" s="609"/>
      <c r="W33" s="609"/>
      <c r="X33" s="609"/>
      <c r="Y33" s="610"/>
      <c r="Z33" s="611" t="s">
        <v>130</v>
      </c>
      <c r="AA33" s="611"/>
      <c r="AB33" s="611"/>
      <c r="AC33" s="611"/>
      <c r="AD33" s="612" t="s">
        <v>130</v>
      </c>
      <c r="AE33" s="612"/>
      <c r="AF33" s="612"/>
      <c r="AG33" s="612"/>
      <c r="AH33" s="612"/>
      <c r="AI33" s="612"/>
      <c r="AJ33" s="612"/>
      <c r="AK33" s="612"/>
      <c r="AL33" s="613" t="s">
        <v>130</v>
      </c>
      <c r="AM33" s="614"/>
      <c r="AN33" s="614"/>
      <c r="AO33" s="615"/>
      <c r="AP33" s="658"/>
      <c r="AQ33" s="659"/>
      <c r="AR33" s="659"/>
      <c r="AS33" s="659"/>
      <c r="AT33" s="662"/>
      <c r="AU33" s="210"/>
      <c r="AV33" s="210"/>
      <c r="AW33" s="210"/>
      <c r="AX33" s="626" t="s">
        <v>325</v>
      </c>
      <c r="AY33" s="627"/>
      <c r="AZ33" s="627"/>
      <c r="BA33" s="627"/>
      <c r="BB33" s="627"/>
      <c r="BC33" s="627"/>
      <c r="BD33" s="627"/>
      <c r="BE33" s="627"/>
      <c r="BF33" s="628"/>
      <c r="BG33" s="666">
        <v>99.8</v>
      </c>
      <c r="BH33" s="667"/>
      <c r="BI33" s="667"/>
      <c r="BJ33" s="667"/>
      <c r="BK33" s="667"/>
      <c r="BL33" s="667"/>
      <c r="BM33" s="668">
        <v>98.2</v>
      </c>
      <c r="BN33" s="667"/>
      <c r="BO33" s="667"/>
      <c r="BP33" s="667"/>
      <c r="BQ33" s="669"/>
      <c r="BR33" s="666">
        <v>99.6</v>
      </c>
      <c r="BS33" s="667"/>
      <c r="BT33" s="667"/>
      <c r="BU33" s="667"/>
      <c r="BV33" s="667"/>
      <c r="BW33" s="667"/>
      <c r="BX33" s="668">
        <v>97.9</v>
      </c>
      <c r="BY33" s="667"/>
      <c r="BZ33" s="667"/>
      <c r="CA33" s="667"/>
      <c r="CB33" s="669"/>
      <c r="CD33" s="605" t="s">
        <v>326</v>
      </c>
      <c r="CE33" s="606"/>
      <c r="CF33" s="606"/>
      <c r="CG33" s="606"/>
      <c r="CH33" s="606"/>
      <c r="CI33" s="606"/>
      <c r="CJ33" s="606"/>
      <c r="CK33" s="606"/>
      <c r="CL33" s="606"/>
      <c r="CM33" s="606"/>
      <c r="CN33" s="606"/>
      <c r="CO33" s="606"/>
      <c r="CP33" s="606"/>
      <c r="CQ33" s="607"/>
      <c r="CR33" s="608">
        <v>11527044</v>
      </c>
      <c r="CS33" s="640"/>
      <c r="CT33" s="640"/>
      <c r="CU33" s="640"/>
      <c r="CV33" s="640"/>
      <c r="CW33" s="640"/>
      <c r="CX33" s="640"/>
      <c r="CY33" s="641"/>
      <c r="CZ33" s="613">
        <v>53</v>
      </c>
      <c r="DA33" s="635"/>
      <c r="DB33" s="635"/>
      <c r="DC33" s="642"/>
      <c r="DD33" s="617">
        <v>7001350</v>
      </c>
      <c r="DE33" s="640"/>
      <c r="DF33" s="640"/>
      <c r="DG33" s="640"/>
      <c r="DH33" s="640"/>
      <c r="DI33" s="640"/>
      <c r="DJ33" s="640"/>
      <c r="DK33" s="641"/>
      <c r="DL33" s="617">
        <v>4396038</v>
      </c>
      <c r="DM33" s="640"/>
      <c r="DN33" s="640"/>
      <c r="DO33" s="640"/>
      <c r="DP33" s="640"/>
      <c r="DQ33" s="640"/>
      <c r="DR33" s="640"/>
      <c r="DS33" s="640"/>
      <c r="DT33" s="640"/>
      <c r="DU33" s="640"/>
      <c r="DV33" s="641"/>
      <c r="DW33" s="613">
        <v>37.299999999999997</v>
      </c>
      <c r="DX33" s="635"/>
      <c r="DY33" s="635"/>
      <c r="DZ33" s="635"/>
      <c r="EA33" s="635"/>
      <c r="EB33" s="635"/>
      <c r="EC33" s="636"/>
    </row>
    <row r="34" spans="2:133" ht="11.25" customHeight="1" x14ac:dyDescent="0.15">
      <c r="B34" s="605" t="s">
        <v>327</v>
      </c>
      <c r="C34" s="606"/>
      <c r="D34" s="606"/>
      <c r="E34" s="606"/>
      <c r="F34" s="606"/>
      <c r="G34" s="606"/>
      <c r="H34" s="606"/>
      <c r="I34" s="606"/>
      <c r="J34" s="606"/>
      <c r="K34" s="606"/>
      <c r="L34" s="606"/>
      <c r="M34" s="606"/>
      <c r="N34" s="606"/>
      <c r="O34" s="606"/>
      <c r="P34" s="606"/>
      <c r="Q34" s="607"/>
      <c r="R34" s="608">
        <v>1046347</v>
      </c>
      <c r="S34" s="609"/>
      <c r="T34" s="609"/>
      <c r="U34" s="609"/>
      <c r="V34" s="609"/>
      <c r="W34" s="609"/>
      <c r="X34" s="609"/>
      <c r="Y34" s="610"/>
      <c r="Z34" s="611">
        <v>4.4000000000000004</v>
      </c>
      <c r="AA34" s="611"/>
      <c r="AB34" s="611"/>
      <c r="AC34" s="611"/>
      <c r="AD34" s="612" t="s">
        <v>130</v>
      </c>
      <c r="AE34" s="612"/>
      <c r="AF34" s="612"/>
      <c r="AG34" s="612"/>
      <c r="AH34" s="612"/>
      <c r="AI34" s="612"/>
      <c r="AJ34" s="612"/>
      <c r="AK34" s="612"/>
      <c r="AL34" s="613" t="s">
        <v>130</v>
      </c>
      <c r="AM34" s="614"/>
      <c r="AN34" s="614"/>
      <c r="AO34" s="615"/>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5" t="s">
        <v>328</v>
      </c>
      <c r="CE34" s="606"/>
      <c r="CF34" s="606"/>
      <c r="CG34" s="606"/>
      <c r="CH34" s="606"/>
      <c r="CI34" s="606"/>
      <c r="CJ34" s="606"/>
      <c r="CK34" s="606"/>
      <c r="CL34" s="606"/>
      <c r="CM34" s="606"/>
      <c r="CN34" s="606"/>
      <c r="CO34" s="606"/>
      <c r="CP34" s="606"/>
      <c r="CQ34" s="607"/>
      <c r="CR34" s="608">
        <v>3113291</v>
      </c>
      <c r="CS34" s="609"/>
      <c r="CT34" s="609"/>
      <c r="CU34" s="609"/>
      <c r="CV34" s="609"/>
      <c r="CW34" s="609"/>
      <c r="CX34" s="609"/>
      <c r="CY34" s="610"/>
      <c r="CZ34" s="613">
        <v>14.3</v>
      </c>
      <c r="DA34" s="635"/>
      <c r="DB34" s="635"/>
      <c r="DC34" s="642"/>
      <c r="DD34" s="617">
        <v>1846954</v>
      </c>
      <c r="DE34" s="609"/>
      <c r="DF34" s="609"/>
      <c r="DG34" s="609"/>
      <c r="DH34" s="609"/>
      <c r="DI34" s="609"/>
      <c r="DJ34" s="609"/>
      <c r="DK34" s="610"/>
      <c r="DL34" s="617">
        <v>1550727</v>
      </c>
      <c r="DM34" s="609"/>
      <c r="DN34" s="609"/>
      <c r="DO34" s="609"/>
      <c r="DP34" s="609"/>
      <c r="DQ34" s="609"/>
      <c r="DR34" s="609"/>
      <c r="DS34" s="609"/>
      <c r="DT34" s="609"/>
      <c r="DU34" s="609"/>
      <c r="DV34" s="610"/>
      <c r="DW34" s="613">
        <v>13.1</v>
      </c>
      <c r="DX34" s="635"/>
      <c r="DY34" s="635"/>
      <c r="DZ34" s="635"/>
      <c r="EA34" s="635"/>
      <c r="EB34" s="635"/>
      <c r="EC34" s="636"/>
    </row>
    <row r="35" spans="2:133" ht="11.25" customHeight="1" x14ac:dyDescent="0.15">
      <c r="B35" s="605" t="s">
        <v>329</v>
      </c>
      <c r="C35" s="606"/>
      <c r="D35" s="606"/>
      <c r="E35" s="606"/>
      <c r="F35" s="606"/>
      <c r="G35" s="606"/>
      <c r="H35" s="606"/>
      <c r="I35" s="606"/>
      <c r="J35" s="606"/>
      <c r="K35" s="606"/>
      <c r="L35" s="606"/>
      <c r="M35" s="606"/>
      <c r="N35" s="606"/>
      <c r="O35" s="606"/>
      <c r="P35" s="606"/>
      <c r="Q35" s="607"/>
      <c r="R35" s="608">
        <v>58048</v>
      </c>
      <c r="S35" s="609"/>
      <c r="T35" s="609"/>
      <c r="U35" s="609"/>
      <c r="V35" s="609"/>
      <c r="W35" s="609"/>
      <c r="X35" s="609"/>
      <c r="Y35" s="610"/>
      <c r="Z35" s="611">
        <v>0.2</v>
      </c>
      <c r="AA35" s="611"/>
      <c r="AB35" s="611"/>
      <c r="AC35" s="611"/>
      <c r="AD35" s="612">
        <v>9167</v>
      </c>
      <c r="AE35" s="612"/>
      <c r="AF35" s="612"/>
      <c r="AG35" s="612"/>
      <c r="AH35" s="612"/>
      <c r="AI35" s="612"/>
      <c r="AJ35" s="612"/>
      <c r="AK35" s="612"/>
      <c r="AL35" s="613">
        <v>0.1</v>
      </c>
      <c r="AM35" s="614"/>
      <c r="AN35" s="614"/>
      <c r="AO35" s="615"/>
      <c r="AP35" s="215"/>
      <c r="AQ35" s="590" t="s">
        <v>330</v>
      </c>
      <c r="AR35" s="591"/>
      <c r="AS35" s="591"/>
      <c r="AT35" s="591"/>
      <c r="AU35" s="591"/>
      <c r="AV35" s="591"/>
      <c r="AW35" s="591"/>
      <c r="AX35" s="591"/>
      <c r="AY35" s="591"/>
      <c r="AZ35" s="591"/>
      <c r="BA35" s="591"/>
      <c r="BB35" s="591"/>
      <c r="BC35" s="591"/>
      <c r="BD35" s="591"/>
      <c r="BE35" s="591"/>
      <c r="BF35" s="592"/>
      <c r="BG35" s="590" t="s">
        <v>331</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332</v>
      </c>
      <c r="CE35" s="606"/>
      <c r="CF35" s="606"/>
      <c r="CG35" s="606"/>
      <c r="CH35" s="606"/>
      <c r="CI35" s="606"/>
      <c r="CJ35" s="606"/>
      <c r="CK35" s="606"/>
      <c r="CL35" s="606"/>
      <c r="CM35" s="606"/>
      <c r="CN35" s="606"/>
      <c r="CO35" s="606"/>
      <c r="CP35" s="606"/>
      <c r="CQ35" s="607"/>
      <c r="CR35" s="608">
        <v>921969</v>
      </c>
      <c r="CS35" s="640"/>
      <c r="CT35" s="640"/>
      <c r="CU35" s="640"/>
      <c r="CV35" s="640"/>
      <c r="CW35" s="640"/>
      <c r="CX35" s="640"/>
      <c r="CY35" s="641"/>
      <c r="CZ35" s="613">
        <v>4.2</v>
      </c>
      <c r="DA35" s="635"/>
      <c r="DB35" s="635"/>
      <c r="DC35" s="642"/>
      <c r="DD35" s="617">
        <v>706755</v>
      </c>
      <c r="DE35" s="640"/>
      <c r="DF35" s="640"/>
      <c r="DG35" s="640"/>
      <c r="DH35" s="640"/>
      <c r="DI35" s="640"/>
      <c r="DJ35" s="640"/>
      <c r="DK35" s="641"/>
      <c r="DL35" s="617">
        <v>322115</v>
      </c>
      <c r="DM35" s="640"/>
      <c r="DN35" s="640"/>
      <c r="DO35" s="640"/>
      <c r="DP35" s="640"/>
      <c r="DQ35" s="640"/>
      <c r="DR35" s="640"/>
      <c r="DS35" s="640"/>
      <c r="DT35" s="640"/>
      <c r="DU35" s="640"/>
      <c r="DV35" s="641"/>
      <c r="DW35" s="613">
        <v>2.7</v>
      </c>
      <c r="DX35" s="635"/>
      <c r="DY35" s="635"/>
      <c r="DZ35" s="635"/>
      <c r="EA35" s="635"/>
      <c r="EB35" s="635"/>
      <c r="EC35" s="636"/>
    </row>
    <row r="36" spans="2:133" ht="11.25" customHeight="1" x14ac:dyDescent="0.15">
      <c r="B36" s="605" t="s">
        <v>333</v>
      </c>
      <c r="C36" s="606"/>
      <c r="D36" s="606"/>
      <c r="E36" s="606"/>
      <c r="F36" s="606"/>
      <c r="G36" s="606"/>
      <c r="H36" s="606"/>
      <c r="I36" s="606"/>
      <c r="J36" s="606"/>
      <c r="K36" s="606"/>
      <c r="L36" s="606"/>
      <c r="M36" s="606"/>
      <c r="N36" s="606"/>
      <c r="O36" s="606"/>
      <c r="P36" s="606"/>
      <c r="Q36" s="607"/>
      <c r="R36" s="608">
        <v>1873813</v>
      </c>
      <c r="S36" s="609"/>
      <c r="T36" s="609"/>
      <c r="U36" s="609"/>
      <c r="V36" s="609"/>
      <c r="W36" s="609"/>
      <c r="X36" s="609"/>
      <c r="Y36" s="610"/>
      <c r="Z36" s="611">
        <v>7.9</v>
      </c>
      <c r="AA36" s="611"/>
      <c r="AB36" s="611"/>
      <c r="AC36" s="611"/>
      <c r="AD36" s="612" t="s">
        <v>241</v>
      </c>
      <c r="AE36" s="612"/>
      <c r="AF36" s="612"/>
      <c r="AG36" s="612"/>
      <c r="AH36" s="612"/>
      <c r="AI36" s="612"/>
      <c r="AJ36" s="612"/>
      <c r="AK36" s="612"/>
      <c r="AL36" s="613" t="s">
        <v>250</v>
      </c>
      <c r="AM36" s="614"/>
      <c r="AN36" s="614"/>
      <c r="AO36" s="615"/>
      <c r="AP36" s="215"/>
      <c r="AQ36" s="670" t="s">
        <v>334</v>
      </c>
      <c r="AR36" s="671"/>
      <c r="AS36" s="671"/>
      <c r="AT36" s="671"/>
      <c r="AU36" s="671"/>
      <c r="AV36" s="671"/>
      <c r="AW36" s="671"/>
      <c r="AX36" s="671"/>
      <c r="AY36" s="672"/>
      <c r="AZ36" s="597">
        <v>2508136</v>
      </c>
      <c r="BA36" s="598"/>
      <c r="BB36" s="598"/>
      <c r="BC36" s="598"/>
      <c r="BD36" s="598"/>
      <c r="BE36" s="598"/>
      <c r="BF36" s="673"/>
      <c r="BG36" s="594" t="s">
        <v>335</v>
      </c>
      <c r="BH36" s="595"/>
      <c r="BI36" s="595"/>
      <c r="BJ36" s="595"/>
      <c r="BK36" s="595"/>
      <c r="BL36" s="595"/>
      <c r="BM36" s="595"/>
      <c r="BN36" s="595"/>
      <c r="BO36" s="595"/>
      <c r="BP36" s="595"/>
      <c r="BQ36" s="595"/>
      <c r="BR36" s="595"/>
      <c r="BS36" s="595"/>
      <c r="BT36" s="595"/>
      <c r="BU36" s="596"/>
      <c r="BV36" s="597">
        <v>85122</v>
      </c>
      <c r="BW36" s="598"/>
      <c r="BX36" s="598"/>
      <c r="BY36" s="598"/>
      <c r="BZ36" s="598"/>
      <c r="CA36" s="598"/>
      <c r="CB36" s="673"/>
      <c r="CD36" s="605" t="s">
        <v>336</v>
      </c>
      <c r="CE36" s="606"/>
      <c r="CF36" s="606"/>
      <c r="CG36" s="606"/>
      <c r="CH36" s="606"/>
      <c r="CI36" s="606"/>
      <c r="CJ36" s="606"/>
      <c r="CK36" s="606"/>
      <c r="CL36" s="606"/>
      <c r="CM36" s="606"/>
      <c r="CN36" s="606"/>
      <c r="CO36" s="606"/>
      <c r="CP36" s="606"/>
      <c r="CQ36" s="607"/>
      <c r="CR36" s="608">
        <v>2391361</v>
      </c>
      <c r="CS36" s="609"/>
      <c r="CT36" s="609"/>
      <c r="CU36" s="609"/>
      <c r="CV36" s="609"/>
      <c r="CW36" s="609"/>
      <c r="CX36" s="609"/>
      <c r="CY36" s="610"/>
      <c r="CZ36" s="613">
        <v>11</v>
      </c>
      <c r="DA36" s="635"/>
      <c r="DB36" s="635"/>
      <c r="DC36" s="642"/>
      <c r="DD36" s="617">
        <v>1203856</v>
      </c>
      <c r="DE36" s="609"/>
      <c r="DF36" s="609"/>
      <c r="DG36" s="609"/>
      <c r="DH36" s="609"/>
      <c r="DI36" s="609"/>
      <c r="DJ36" s="609"/>
      <c r="DK36" s="610"/>
      <c r="DL36" s="617">
        <v>760436</v>
      </c>
      <c r="DM36" s="609"/>
      <c r="DN36" s="609"/>
      <c r="DO36" s="609"/>
      <c r="DP36" s="609"/>
      <c r="DQ36" s="609"/>
      <c r="DR36" s="609"/>
      <c r="DS36" s="609"/>
      <c r="DT36" s="609"/>
      <c r="DU36" s="609"/>
      <c r="DV36" s="610"/>
      <c r="DW36" s="613">
        <v>6.4</v>
      </c>
      <c r="DX36" s="635"/>
      <c r="DY36" s="635"/>
      <c r="DZ36" s="635"/>
      <c r="EA36" s="635"/>
      <c r="EB36" s="635"/>
      <c r="EC36" s="636"/>
    </row>
    <row r="37" spans="2:133" ht="11.25" customHeight="1" x14ac:dyDescent="0.15">
      <c r="B37" s="605" t="s">
        <v>337</v>
      </c>
      <c r="C37" s="606"/>
      <c r="D37" s="606"/>
      <c r="E37" s="606"/>
      <c r="F37" s="606"/>
      <c r="G37" s="606"/>
      <c r="H37" s="606"/>
      <c r="I37" s="606"/>
      <c r="J37" s="606"/>
      <c r="K37" s="606"/>
      <c r="L37" s="606"/>
      <c r="M37" s="606"/>
      <c r="N37" s="606"/>
      <c r="O37" s="606"/>
      <c r="P37" s="606"/>
      <c r="Q37" s="607"/>
      <c r="R37" s="608">
        <v>1810156</v>
      </c>
      <c r="S37" s="609"/>
      <c r="T37" s="609"/>
      <c r="U37" s="609"/>
      <c r="V37" s="609"/>
      <c r="W37" s="609"/>
      <c r="X37" s="609"/>
      <c r="Y37" s="610"/>
      <c r="Z37" s="611">
        <v>7.6</v>
      </c>
      <c r="AA37" s="611"/>
      <c r="AB37" s="611"/>
      <c r="AC37" s="611"/>
      <c r="AD37" s="612" t="s">
        <v>130</v>
      </c>
      <c r="AE37" s="612"/>
      <c r="AF37" s="612"/>
      <c r="AG37" s="612"/>
      <c r="AH37" s="612"/>
      <c r="AI37" s="612"/>
      <c r="AJ37" s="612"/>
      <c r="AK37" s="612"/>
      <c r="AL37" s="613" t="s">
        <v>130</v>
      </c>
      <c r="AM37" s="614"/>
      <c r="AN37" s="614"/>
      <c r="AO37" s="615"/>
      <c r="AQ37" s="674" t="s">
        <v>338</v>
      </c>
      <c r="AR37" s="675"/>
      <c r="AS37" s="675"/>
      <c r="AT37" s="675"/>
      <c r="AU37" s="675"/>
      <c r="AV37" s="675"/>
      <c r="AW37" s="675"/>
      <c r="AX37" s="675"/>
      <c r="AY37" s="676"/>
      <c r="AZ37" s="608">
        <v>1053800</v>
      </c>
      <c r="BA37" s="609"/>
      <c r="BB37" s="609"/>
      <c r="BC37" s="609"/>
      <c r="BD37" s="640"/>
      <c r="BE37" s="640"/>
      <c r="BF37" s="663"/>
      <c r="BG37" s="605" t="s">
        <v>339</v>
      </c>
      <c r="BH37" s="606"/>
      <c r="BI37" s="606"/>
      <c r="BJ37" s="606"/>
      <c r="BK37" s="606"/>
      <c r="BL37" s="606"/>
      <c r="BM37" s="606"/>
      <c r="BN37" s="606"/>
      <c r="BO37" s="606"/>
      <c r="BP37" s="606"/>
      <c r="BQ37" s="606"/>
      <c r="BR37" s="606"/>
      <c r="BS37" s="606"/>
      <c r="BT37" s="606"/>
      <c r="BU37" s="607"/>
      <c r="BV37" s="608">
        <v>67510</v>
      </c>
      <c r="BW37" s="609"/>
      <c r="BX37" s="609"/>
      <c r="BY37" s="609"/>
      <c r="BZ37" s="609"/>
      <c r="CA37" s="609"/>
      <c r="CB37" s="618"/>
      <c r="CD37" s="605" t="s">
        <v>340</v>
      </c>
      <c r="CE37" s="606"/>
      <c r="CF37" s="606"/>
      <c r="CG37" s="606"/>
      <c r="CH37" s="606"/>
      <c r="CI37" s="606"/>
      <c r="CJ37" s="606"/>
      <c r="CK37" s="606"/>
      <c r="CL37" s="606"/>
      <c r="CM37" s="606"/>
      <c r="CN37" s="606"/>
      <c r="CO37" s="606"/>
      <c r="CP37" s="606"/>
      <c r="CQ37" s="607"/>
      <c r="CR37" s="608">
        <v>126865</v>
      </c>
      <c r="CS37" s="640"/>
      <c r="CT37" s="640"/>
      <c r="CU37" s="640"/>
      <c r="CV37" s="640"/>
      <c r="CW37" s="640"/>
      <c r="CX37" s="640"/>
      <c r="CY37" s="641"/>
      <c r="CZ37" s="613">
        <v>0.6</v>
      </c>
      <c r="DA37" s="635"/>
      <c r="DB37" s="635"/>
      <c r="DC37" s="642"/>
      <c r="DD37" s="617">
        <v>116755</v>
      </c>
      <c r="DE37" s="640"/>
      <c r="DF37" s="640"/>
      <c r="DG37" s="640"/>
      <c r="DH37" s="640"/>
      <c r="DI37" s="640"/>
      <c r="DJ37" s="640"/>
      <c r="DK37" s="641"/>
      <c r="DL37" s="617">
        <v>116625</v>
      </c>
      <c r="DM37" s="640"/>
      <c r="DN37" s="640"/>
      <c r="DO37" s="640"/>
      <c r="DP37" s="640"/>
      <c r="DQ37" s="640"/>
      <c r="DR37" s="640"/>
      <c r="DS37" s="640"/>
      <c r="DT37" s="640"/>
      <c r="DU37" s="640"/>
      <c r="DV37" s="641"/>
      <c r="DW37" s="613">
        <v>1</v>
      </c>
      <c r="DX37" s="635"/>
      <c r="DY37" s="635"/>
      <c r="DZ37" s="635"/>
      <c r="EA37" s="635"/>
      <c r="EB37" s="635"/>
      <c r="EC37" s="636"/>
    </row>
    <row r="38" spans="2:133" ht="11.25" customHeight="1" x14ac:dyDescent="0.15">
      <c r="B38" s="605" t="s">
        <v>341</v>
      </c>
      <c r="C38" s="606"/>
      <c r="D38" s="606"/>
      <c r="E38" s="606"/>
      <c r="F38" s="606"/>
      <c r="G38" s="606"/>
      <c r="H38" s="606"/>
      <c r="I38" s="606"/>
      <c r="J38" s="606"/>
      <c r="K38" s="606"/>
      <c r="L38" s="606"/>
      <c r="M38" s="606"/>
      <c r="N38" s="606"/>
      <c r="O38" s="606"/>
      <c r="P38" s="606"/>
      <c r="Q38" s="607"/>
      <c r="R38" s="608">
        <v>1409917</v>
      </c>
      <c r="S38" s="609"/>
      <c r="T38" s="609"/>
      <c r="U38" s="609"/>
      <c r="V38" s="609"/>
      <c r="W38" s="609"/>
      <c r="X38" s="609"/>
      <c r="Y38" s="610"/>
      <c r="Z38" s="611">
        <v>6</v>
      </c>
      <c r="AA38" s="611"/>
      <c r="AB38" s="611"/>
      <c r="AC38" s="611"/>
      <c r="AD38" s="612" t="s">
        <v>130</v>
      </c>
      <c r="AE38" s="612"/>
      <c r="AF38" s="612"/>
      <c r="AG38" s="612"/>
      <c r="AH38" s="612"/>
      <c r="AI38" s="612"/>
      <c r="AJ38" s="612"/>
      <c r="AK38" s="612"/>
      <c r="AL38" s="613" t="s">
        <v>250</v>
      </c>
      <c r="AM38" s="614"/>
      <c r="AN38" s="614"/>
      <c r="AO38" s="615"/>
      <c r="AQ38" s="674" t="s">
        <v>342</v>
      </c>
      <c r="AR38" s="675"/>
      <c r="AS38" s="675"/>
      <c r="AT38" s="675"/>
      <c r="AU38" s="675"/>
      <c r="AV38" s="675"/>
      <c r="AW38" s="675"/>
      <c r="AX38" s="675"/>
      <c r="AY38" s="676"/>
      <c r="AZ38" s="608">
        <v>278585</v>
      </c>
      <c r="BA38" s="609"/>
      <c r="BB38" s="609"/>
      <c r="BC38" s="609"/>
      <c r="BD38" s="640"/>
      <c r="BE38" s="640"/>
      <c r="BF38" s="663"/>
      <c r="BG38" s="605" t="s">
        <v>343</v>
      </c>
      <c r="BH38" s="606"/>
      <c r="BI38" s="606"/>
      <c r="BJ38" s="606"/>
      <c r="BK38" s="606"/>
      <c r="BL38" s="606"/>
      <c r="BM38" s="606"/>
      <c r="BN38" s="606"/>
      <c r="BO38" s="606"/>
      <c r="BP38" s="606"/>
      <c r="BQ38" s="606"/>
      <c r="BR38" s="606"/>
      <c r="BS38" s="606"/>
      <c r="BT38" s="606"/>
      <c r="BU38" s="607"/>
      <c r="BV38" s="608">
        <v>3134</v>
      </c>
      <c r="BW38" s="609"/>
      <c r="BX38" s="609"/>
      <c r="BY38" s="609"/>
      <c r="BZ38" s="609"/>
      <c r="CA38" s="609"/>
      <c r="CB38" s="618"/>
      <c r="CD38" s="605" t="s">
        <v>344</v>
      </c>
      <c r="CE38" s="606"/>
      <c r="CF38" s="606"/>
      <c r="CG38" s="606"/>
      <c r="CH38" s="606"/>
      <c r="CI38" s="606"/>
      <c r="CJ38" s="606"/>
      <c r="CK38" s="606"/>
      <c r="CL38" s="606"/>
      <c r="CM38" s="606"/>
      <c r="CN38" s="606"/>
      <c r="CO38" s="606"/>
      <c r="CP38" s="606"/>
      <c r="CQ38" s="607"/>
      <c r="CR38" s="608">
        <v>2187764</v>
      </c>
      <c r="CS38" s="609"/>
      <c r="CT38" s="609"/>
      <c r="CU38" s="609"/>
      <c r="CV38" s="609"/>
      <c r="CW38" s="609"/>
      <c r="CX38" s="609"/>
      <c r="CY38" s="610"/>
      <c r="CZ38" s="613">
        <v>10.1</v>
      </c>
      <c r="DA38" s="635"/>
      <c r="DB38" s="635"/>
      <c r="DC38" s="642"/>
      <c r="DD38" s="617">
        <v>2015362</v>
      </c>
      <c r="DE38" s="609"/>
      <c r="DF38" s="609"/>
      <c r="DG38" s="609"/>
      <c r="DH38" s="609"/>
      <c r="DI38" s="609"/>
      <c r="DJ38" s="609"/>
      <c r="DK38" s="610"/>
      <c r="DL38" s="617">
        <v>1762760</v>
      </c>
      <c r="DM38" s="609"/>
      <c r="DN38" s="609"/>
      <c r="DO38" s="609"/>
      <c r="DP38" s="609"/>
      <c r="DQ38" s="609"/>
      <c r="DR38" s="609"/>
      <c r="DS38" s="609"/>
      <c r="DT38" s="609"/>
      <c r="DU38" s="609"/>
      <c r="DV38" s="610"/>
      <c r="DW38" s="613">
        <v>14.9</v>
      </c>
      <c r="DX38" s="635"/>
      <c r="DY38" s="635"/>
      <c r="DZ38" s="635"/>
      <c r="EA38" s="635"/>
      <c r="EB38" s="635"/>
      <c r="EC38" s="636"/>
    </row>
    <row r="39" spans="2:133" ht="11.25" customHeight="1" x14ac:dyDescent="0.15">
      <c r="B39" s="605" t="s">
        <v>345</v>
      </c>
      <c r="C39" s="606"/>
      <c r="D39" s="606"/>
      <c r="E39" s="606"/>
      <c r="F39" s="606"/>
      <c r="G39" s="606"/>
      <c r="H39" s="606"/>
      <c r="I39" s="606"/>
      <c r="J39" s="606"/>
      <c r="K39" s="606"/>
      <c r="L39" s="606"/>
      <c r="M39" s="606"/>
      <c r="N39" s="606"/>
      <c r="O39" s="606"/>
      <c r="P39" s="606"/>
      <c r="Q39" s="607"/>
      <c r="R39" s="608">
        <v>883376</v>
      </c>
      <c r="S39" s="609"/>
      <c r="T39" s="609"/>
      <c r="U39" s="609"/>
      <c r="V39" s="609"/>
      <c r="W39" s="609"/>
      <c r="X39" s="609"/>
      <c r="Y39" s="610"/>
      <c r="Z39" s="611">
        <v>3.7</v>
      </c>
      <c r="AA39" s="611"/>
      <c r="AB39" s="611"/>
      <c r="AC39" s="611"/>
      <c r="AD39" s="612">
        <v>1570</v>
      </c>
      <c r="AE39" s="612"/>
      <c r="AF39" s="612"/>
      <c r="AG39" s="612"/>
      <c r="AH39" s="612"/>
      <c r="AI39" s="612"/>
      <c r="AJ39" s="612"/>
      <c r="AK39" s="612"/>
      <c r="AL39" s="613">
        <v>0</v>
      </c>
      <c r="AM39" s="614"/>
      <c r="AN39" s="614"/>
      <c r="AO39" s="615"/>
      <c r="AQ39" s="674" t="s">
        <v>346</v>
      </c>
      <c r="AR39" s="675"/>
      <c r="AS39" s="675"/>
      <c r="AT39" s="675"/>
      <c r="AU39" s="675"/>
      <c r="AV39" s="675"/>
      <c r="AW39" s="675"/>
      <c r="AX39" s="675"/>
      <c r="AY39" s="676"/>
      <c r="AZ39" s="608">
        <v>41787</v>
      </c>
      <c r="BA39" s="609"/>
      <c r="BB39" s="609"/>
      <c r="BC39" s="609"/>
      <c r="BD39" s="640"/>
      <c r="BE39" s="640"/>
      <c r="BF39" s="663"/>
      <c r="BG39" s="605" t="s">
        <v>347</v>
      </c>
      <c r="BH39" s="606"/>
      <c r="BI39" s="606"/>
      <c r="BJ39" s="606"/>
      <c r="BK39" s="606"/>
      <c r="BL39" s="606"/>
      <c r="BM39" s="606"/>
      <c r="BN39" s="606"/>
      <c r="BO39" s="606"/>
      <c r="BP39" s="606"/>
      <c r="BQ39" s="606"/>
      <c r="BR39" s="606"/>
      <c r="BS39" s="606"/>
      <c r="BT39" s="606"/>
      <c r="BU39" s="607"/>
      <c r="BV39" s="608">
        <v>4778</v>
      </c>
      <c r="BW39" s="609"/>
      <c r="BX39" s="609"/>
      <c r="BY39" s="609"/>
      <c r="BZ39" s="609"/>
      <c r="CA39" s="609"/>
      <c r="CB39" s="618"/>
      <c r="CD39" s="605" t="s">
        <v>348</v>
      </c>
      <c r="CE39" s="606"/>
      <c r="CF39" s="606"/>
      <c r="CG39" s="606"/>
      <c r="CH39" s="606"/>
      <c r="CI39" s="606"/>
      <c r="CJ39" s="606"/>
      <c r="CK39" s="606"/>
      <c r="CL39" s="606"/>
      <c r="CM39" s="606"/>
      <c r="CN39" s="606"/>
      <c r="CO39" s="606"/>
      <c r="CP39" s="606"/>
      <c r="CQ39" s="607"/>
      <c r="CR39" s="608">
        <v>2254859</v>
      </c>
      <c r="CS39" s="640"/>
      <c r="CT39" s="640"/>
      <c r="CU39" s="640"/>
      <c r="CV39" s="640"/>
      <c r="CW39" s="640"/>
      <c r="CX39" s="640"/>
      <c r="CY39" s="641"/>
      <c r="CZ39" s="613">
        <v>10.4</v>
      </c>
      <c r="DA39" s="635"/>
      <c r="DB39" s="635"/>
      <c r="DC39" s="642"/>
      <c r="DD39" s="617">
        <v>1228423</v>
      </c>
      <c r="DE39" s="640"/>
      <c r="DF39" s="640"/>
      <c r="DG39" s="640"/>
      <c r="DH39" s="640"/>
      <c r="DI39" s="640"/>
      <c r="DJ39" s="640"/>
      <c r="DK39" s="641"/>
      <c r="DL39" s="617" t="s">
        <v>130</v>
      </c>
      <c r="DM39" s="640"/>
      <c r="DN39" s="640"/>
      <c r="DO39" s="640"/>
      <c r="DP39" s="640"/>
      <c r="DQ39" s="640"/>
      <c r="DR39" s="640"/>
      <c r="DS39" s="640"/>
      <c r="DT39" s="640"/>
      <c r="DU39" s="640"/>
      <c r="DV39" s="641"/>
      <c r="DW39" s="613" t="s">
        <v>250</v>
      </c>
      <c r="DX39" s="635"/>
      <c r="DY39" s="635"/>
      <c r="DZ39" s="635"/>
      <c r="EA39" s="635"/>
      <c r="EB39" s="635"/>
      <c r="EC39" s="636"/>
    </row>
    <row r="40" spans="2:133" ht="11.25" customHeight="1" x14ac:dyDescent="0.15">
      <c r="B40" s="605" t="s">
        <v>349</v>
      </c>
      <c r="C40" s="606"/>
      <c r="D40" s="606"/>
      <c r="E40" s="606"/>
      <c r="F40" s="606"/>
      <c r="G40" s="606"/>
      <c r="H40" s="606"/>
      <c r="I40" s="606"/>
      <c r="J40" s="606"/>
      <c r="K40" s="606"/>
      <c r="L40" s="606"/>
      <c r="M40" s="606"/>
      <c r="N40" s="606"/>
      <c r="O40" s="606"/>
      <c r="P40" s="606"/>
      <c r="Q40" s="607"/>
      <c r="R40" s="608">
        <v>1150526</v>
      </c>
      <c r="S40" s="609"/>
      <c r="T40" s="609"/>
      <c r="U40" s="609"/>
      <c r="V40" s="609"/>
      <c r="W40" s="609"/>
      <c r="X40" s="609"/>
      <c r="Y40" s="610"/>
      <c r="Z40" s="611">
        <v>4.9000000000000004</v>
      </c>
      <c r="AA40" s="611"/>
      <c r="AB40" s="611"/>
      <c r="AC40" s="611"/>
      <c r="AD40" s="612" t="s">
        <v>241</v>
      </c>
      <c r="AE40" s="612"/>
      <c r="AF40" s="612"/>
      <c r="AG40" s="612"/>
      <c r="AH40" s="612"/>
      <c r="AI40" s="612"/>
      <c r="AJ40" s="612"/>
      <c r="AK40" s="612"/>
      <c r="AL40" s="613" t="s">
        <v>130</v>
      </c>
      <c r="AM40" s="614"/>
      <c r="AN40" s="614"/>
      <c r="AO40" s="615"/>
      <c r="AQ40" s="674" t="s">
        <v>350</v>
      </c>
      <c r="AR40" s="675"/>
      <c r="AS40" s="675"/>
      <c r="AT40" s="675"/>
      <c r="AU40" s="675"/>
      <c r="AV40" s="675"/>
      <c r="AW40" s="675"/>
      <c r="AX40" s="675"/>
      <c r="AY40" s="676"/>
      <c r="AZ40" s="608" t="s">
        <v>140</v>
      </c>
      <c r="BA40" s="609"/>
      <c r="BB40" s="609"/>
      <c r="BC40" s="609"/>
      <c r="BD40" s="640"/>
      <c r="BE40" s="640"/>
      <c r="BF40" s="663"/>
      <c r="BG40" s="656" t="s">
        <v>351</v>
      </c>
      <c r="BH40" s="657"/>
      <c r="BI40" s="657"/>
      <c r="BJ40" s="657"/>
      <c r="BK40" s="657"/>
      <c r="BL40" s="211"/>
      <c r="BM40" s="606" t="s">
        <v>352</v>
      </c>
      <c r="BN40" s="606"/>
      <c r="BO40" s="606"/>
      <c r="BP40" s="606"/>
      <c r="BQ40" s="606"/>
      <c r="BR40" s="606"/>
      <c r="BS40" s="606"/>
      <c r="BT40" s="606"/>
      <c r="BU40" s="607"/>
      <c r="BV40" s="608">
        <v>92</v>
      </c>
      <c r="BW40" s="609"/>
      <c r="BX40" s="609"/>
      <c r="BY40" s="609"/>
      <c r="BZ40" s="609"/>
      <c r="CA40" s="609"/>
      <c r="CB40" s="618"/>
      <c r="CD40" s="605" t="s">
        <v>353</v>
      </c>
      <c r="CE40" s="606"/>
      <c r="CF40" s="606"/>
      <c r="CG40" s="606"/>
      <c r="CH40" s="606"/>
      <c r="CI40" s="606"/>
      <c r="CJ40" s="606"/>
      <c r="CK40" s="606"/>
      <c r="CL40" s="606"/>
      <c r="CM40" s="606"/>
      <c r="CN40" s="606"/>
      <c r="CO40" s="606"/>
      <c r="CP40" s="606"/>
      <c r="CQ40" s="607"/>
      <c r="CR40" s="608">
        <v>657800</v>
      </c>
      <c r="CS40" s="609"/>
      <c r="CT40" s="609"/>
      <c r="CU40" s="609"/>
      <c r="CV40" s="609"/>
      <c r="CW40" s="609"/>
      <c r="CX40" s="609"/>
      <c r="CY40" s="610"/>
      <c r="CZ40" s="613">
        <v>3</v>
      </c>
      <c r="DA40" s="635"/>
      <c r="DB40" s="635"/>
      <c r="DC40" s="642"/>
      <c r="DD40" s="617" t="s">
        <v>130</v>
      </c>
      <c r="DE40" s="609"/>
      <c r="DF40" s="609"/>
      <c r="DG40" s="609"/>
      <c r="DH40" s="609"/>
      <c r="DI40" s="609"/>
      <c r="DJ40" s="609"/>
      <c r="DK40" s="610"/>
      <c r="DL40" s="617" t="s">
        <v>130</v>
      </c>
      <c r="DM40" s="609"/>
      <c r="DN40" s="609"/>
      <c r="DO40" s="609"/>
      <c r="DP40" s="609"/>
      <c r="DQ40" s="609"/>
      <c r="DR40" s="609"/>
      <c r="DS40" s="609"/>
      <c r="DT40" s="609"/>
      <c r="DU40" s="609"/>
      <c r="DV40" s="610"/>
      <c r="DW40" s="613" t="s">
        <v>130</v>
      </c>
      <c r="DX40" s="635"/>
      <c r="DY40" s="635"/>
      <c r="DZ40" s="635"/>
      <c r="EA40" s="635"/>
      <c r="EB40" s="635"/>
      <c r="EC40" s="636"/>
    </row>
    <row r="41" spans="2:133" ht="11.25" customHeight="1" x14ac:dyDescent="0.15">
      <c r="B41" s="605" t="s">
        <v>354</v>
      </c>
      <c r="C41" s="606"/>
      <c r="D41" s="606"/>
      <c r="E41" s="606"/>
      <c r="F41" s="606"/>
      <c r="G41" s="606"/>
      <c r="H41" s="606"/>
      <c r="I41" s="606"/>
      <c r="J41" s="606"/>
      <c r="K41" s="606"/>
      <c r="L41" s="606"/>
      <c r="M41" s="606"/>
      <c r="N41" s="606"/>
      <c r="O41" s="606"/>
      <c r="P41" s="606"/>
      <c r="Q41" s="607"/>
      <c r="R41" s="608" t="s">
        <v>250</v>
      </c>
      <c r="S41" s="609"/>
      <c r="T41" s="609"/>
      <c r="U41" s="609"/>
      <c r="V41" s="609"/>
      <c r="W41" s="609"/>
      <c r="X41" s="609"/>
      <c r="Y41" s="610"/>
      <c r="Z41" s="611" t="s">
        <v>241</v>
      </c>
      <c r="AA41" s="611"/>
      <c r="AB41" s="611"/>
      <c r="AC41" s="611"/>
      <c r="AD41" s="612" t="s">
        <v>130</v>
      </c>
      <c r="AE41" s="612"/>
      <c r="AF41" s="612"/>
      <c r="AG41" s="612"/>
      <c r="AH41" s="612"/>
      <c r="AI41" s="612"/>
      <c r="AJ41" s="612"/>
      <c r="AK41" s="612"/>
      <c r="AL41" s="613" t="s">
        <v>241</v>
      </c>
      <c r="AM41" s="614"/>
      <c r="AN41" s="614"/>
      <c r="AO41" s="615"/>
      <c r="AQ41" s="674" t="s">
        <v>355</v>
      </c>
      <c r="AR41" s="675"/>
      <c r="AS41" s="675"/>
      <c r="AT41" s="675"/>
      <c r="AU41" s="675"/>
      <c r="AV41" s="675"/>
      <c r="AW41" s="675"/>
      <c r="AX41" s="675"/>
      <c r="AY41" s="676"/>
      <c r="AZ41" s="608">
        <v>234668</v>
      </c>
      <c r="BA41" s="609"/>
      <c r="BB41" s="609"/>
      <c r="BC41" s="609"/>
      <c r="BD41" s="640"/>
      <c r="BE41" s="640"/>
      <c r="BF41" s="663"/>
      <c r="BG41" s="656"/>
      <c r="BH41" s="657"/>
      <c r="BI41" s="657"/>
      <c r="BJ41" s="657"/>
      <c r="BK41" s="657"/>
      <c r="BL41" s="211"/>
      <c r="BM41" s="606" t="s">
        <v>356</v>
      </c>
      <c r="BN41" s="606"/>
      <c r="BO41" s="606"/>
      <c r="BP41" s="606"/>
      <c r="BQ41" s="606"/>
      <c r="BR41" s="606"/>
      <c r="BS41" s="606"/>
      <c r="BT41" s="606"/>
      <c r="BU41" s="607"/>
      <c r="BV41" s="608" t="s">
        <v>241</v>
      </c>
      <c r="BW41" s="609"/>
      <c r="BX41" s="609"/>
      <c r="BY41" s="609"/>
      <c r="BZ41" s="609"/>
      <c r="CA41" s="609"/>
      <c r="CB41" s="618"/>
      <c r="CD41" s="605" t="s">
        <v>357</v>
      </c>
      <c r="CE41" s="606"/>
      <c r="CF41" s="606"/>
      <c r="CG41" s="606"/>
      <c r="CH41" s="606"/>
      <c r="CI41" s="606"/>
      <c r="CJ41" s="606"/>
      <c r="CK41" s="606"/>
      <c r="CL41" s="606"/>
      <c r="CM41" s="606"/>
      <c r="CN41" s="606"/>
      <c r="CO41" s="606"/>
      <c r="CP41" s="606"/>
      <c r="CQ41" s="607"/>
      <c r="CR41" s="608" t="s">
        <v>130</v>
      </c>
      <c r="CS41" s="640"/>
      <c r="CT41" s="640"/>
      <c r="CU41" s="640"/>
      <c r="CV41" s="640"/>
      <c r="CW41" s="640"/>
      <c r="CX41" s="640"/>
      <c r="CY41" s="641"/>
      <c r="CZ41" s="613" t="s">
        <v>250</v>
      </c>
      <c r="DA41" s="635"/>
      <c r="DB41" s="635"/>
      <c r="DC41" s="642"/>
      <c r="DD41" s="617" t="s">
        <v>130</v>
      </c>
      <c r="DE41" s="640"/>
      <c r="DF41" s="640"/>
      <c r="DG41" s="640"/>
      <c r="DH41" s="640"/>
      <c r="DI41" s="640"/>
      <c r="DJ41" s="640"/>
      <c r="DK41" s="641"/>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605" t="s">
        <v>358</v>
      </c>
      <c r="C42" s="606"/>
      <c r="D42" s="606"/>
      <c r="E42" s="606"/>
      <c r="F42" s="606"/>
      <c r="G42" s="606"/>
      <c r="H42" s="606"/>
      <c r="I42" s="606"/>
      <c r="J42" s="606"/>
      <c r="K42" s="606"/>
      <c r="L42" s="606"/>
      <c r="M42" s="606"/>
      <c r="N42" s="606"/>
      <c r="O42" s="606"/>
      <c r="P42" s="606"/>
      <c r="Q42" s="607"/>
      <c r="R42" s="608" t="s">
        <v>130</v>
      </c>
      <c r="S42" s="609"/>
      <c r="T42" s="609"/>
      <c r="U42" s="609"/>
      <c r="V42" s="609"/>
      <c r="W42" s="609"/>
      <c r="X42" s="609"/>
      <c r="Y42" s="610"/>
      <c r="Z42" s="611" t="s">
        <v>250</v>
      </c>
      <c r="AA42" s="611"/>
      <c r="AB42" s="611"/>
      <c r="AC42" s="611"/>
      <c r="AD42" s="612" t="s">
        <v>130</v>
      </c>
      <c r="AE42" s="612"/>
      <c r="AF42" s="612"/>
      <c r="AG42" s="612"/>
      <c r="AH42" s="612"/>
      <c r="AI42" s="612"/>
      <c r="AJ42" s="612"/>
      <c r="AK42" s="612"/>
      <c r="AL42" s="613" t="s">
        <v>140</v>
      </c>
      <c r="AM42" s="614"/>
      <c r="AN42" s="614"/>
      <c r="AO42" s="615"/>
      <c r="AQ42" s="677" t="s">
        <v>359</v>
      </c>
      <c r="AR42" s="678"/>
      <c r="AS42" s="678"/>
      <c r="AT42" s="678"/>
      <c r="AU42" s="678"/>
      <c r="AV42" s="678"/>
      <c r="AW42" s="678"/>
      <c r="AX42" s="678"/>
      <c r="AY42" s="679"/>
      <c r="AZ42" s="686">
        <v>899296</v>
      </c>
      <c r="BA42" s="687"/>
      <c r="BB42" s="687"/>
      <c r="BC42" s="687"/>
      <c r="BD42" s="667"/>
      <c r="BE42" s="667"/>
      <c r="BF42" s="669"/>
      <c r="BG42" s="658"/>
      <c r="BH42" s="659"/>
      <c r="BI42" s="659"/>
      <c r="BJ42" s="659"/>
      <c r="BK42" s="659"/>
      <c r="BL42" s="212"/>
      <c r="BM42" s="627" t="s">
        <v>360</v>
      </c>
      <c r="BN42" s="627"/>
      <c r="BO42" s="627"/>
      <c r="BP42" s="627"/>
      <c r="BQ42" s="627"/>
      <c r="BR42" s="627"/>
      <c r="BS42" s="627"/>
      <c r="BT42" s="627"/>
      <c r="BU42" s="628"/>
      <c r="BV42" s="686">
        <v>391</v>
      </c>
      <c r="BW42" s="687"/>
      <c r="BX42" s="687"/>
      <c r="BY42" s="687"/>
      <c r="BZ42" s="687"/>
      <c r="CA42" s="687"/>
      <c r="CB42" s="693"/>
      <c r="CD42" s="605" t="s">
        <v>361</v>
      </c>
      <c r="CE42" s="606"/>
      <c r="CF42" s="606"/>
      <c r="CG42" s="606"/>
      <c r="CH42" s="606"/>
      <c r="CI42" s="606"/>
      <c r="CJ42" s="606"/>
      <c r="CK42" s="606"/>
      <c r="CL42" s="606"/>
      <c r="CM42" s="606"/>
      <c r="CN42" s="606"/>
      <c r="CO42" s="606"/>
      <c r="CP42" s="606"/>
      <c r="CQ42" s="607"/>
      <c r="CR42" s="608">
        <v>2072732</v>
      </c>
      <c r="CS42" s="640"/>
      <c r="CT42" s="640"/>
      <c r="CU42" s="640"/>
      <c r="CV42" s="640"/>
      <c r="CW42" s="640"/>
      <c r="CX42" s="640"/>
      <c r="CY42" s="641"/>
      <c r="CZ42" s="613">
        <v>9.5</v>
      </c>
      <c r="DA42" s="635"/>
      <c r="DB42" s="635"/>
      <c r="DC42" s="642"/>
      <c r="DD42" s="617">
        <v>625155</v>
      </c>
      <c r="DE42" s="640"/>
      <c r="DF42" s="640"/>
      <c r="DG42" s="640"/>
      <c r="DH42" s="640"/>
      <c r="DI42" s="640"/>
      <c r="DJ42" s="640"/>
      <c r="DK42" s="641"/>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605" t="s">
        <v>362</v>
      </c>
      <c r="C43" s="606"/>
      <c r="D43" s="606"/>
      <c r="E43" s="606"/>
      <c r="F43" s="606"/>
      <c r="G43" s="606"/>
      <c r="H43" s="606"/>
      <c r="I43" s="606"/>
      <c r="J43" s="606"/>
      <c r="K43" s="606"/>
      <c r="L43" s="606"/>
      <c r="M43" s="606"/>
      <c r="N43" s="606"/>
      <c r="O43" s="606"/>
      <c r="P43" s="606"/>
      <c r="Q43" s="607"/>
      <c r="R43" s="608">
        <v>417226</v>
      </c>
      <c r="S43" s="609"/>
      <c r="T43" s="609"/>
      <c r="U43" s="609"/>
      <c r="V43" s="609"/>
      <c r="W43" s="609"/>
      <c r="X43" s="609"/>
      <c r="Y43" s="610"/>
      <c r="Z43" s="611">
        <v>1.8</v>
      </c>
      <c r="AA43" s="611"/>
      <c r="AB43" s="611"/>
      <c r="AC43" s="611"/>
      <c r="AD43" s="612" t="s">
        <v>241</v>
      </c>
      <c r="AE43" s="612"/>
      <c r="AF43" s="612"/>
      <c r="AG43" s="612"/>
      <c r="AH43" s="612"/>
      <c r="AI43" s="612"/>
      <c r="AJ43" s="612"/>
      <c r="AK43" s="612"/>
      <c r="AL43" s="613" t="s">
        <v>130</v>
      </c>
      <c r="AM43" s="614"/>
      <c r="AN43" s="614"/>
      <c r="AO43" s="615"/>
      <c r="CD43" s="605" t="s">
        <v>363</v>
      </c>
      <c r="CE43" s="606"/>
      <c r="CF43" s="606"/>
      <c r="CG43" s="606"/>
      <c r="CH43" s="606"/>
      <c r="CI43" s="606"/>
      <c r="CJ43" s="606"/>
      <c r="CK43" s="606"/>
      <c r="CL43" s="606"/>
      <c r="CM43" s="606"/>
      <c r="CN43" s="606"/>
      <c r="CO43" s="606"/>
      <c r="CP43" s="606"/>
      <c r="CQ43" s="607"/>
      <c r="CR43" s="608">
        <v>45817</v>
      </c>
      <c r="CS43" s="640"/>
      <c r="CT43" s="640"/>
      <c r="CU43" s="640"/>
      <c r="CV43" s="640"/>
      <c r="CW43" s="640"/>
      <c r="CX43" s="640"/>
      <c r="CY43" s="641"/>
      <c r="CZ43" s="613">
        <v>0.2</v>
      </c>
      <c r="DA43" s="635"/>
      <c r="DB43" s="635"/>
      <c r="DC43" s="642"/>
      <c r="DD43" s="617">
        <v>45817</v>
      </c>
      <c r="DE43" s="640"/>
      <c r="DF43" s="640"/>
      <c r="DG43" s="640"/>
      <c r="DH43" s="640"/>
      <c r="DI43" s="640"/>
      <c r="DJ43" s="640"/>
      <c r="DK43" s="641"/>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626" t="s">
        <v>364</v>
      </c>
      <c r="C44" s="627"/>
      <c r="D44" s="627"/>
      <c r="E44" s="627"/>
      <c r="F44" s="627"/>
      <c r="G44" s="627"/>
      <c r="H44" s="627"/>
      <c r="I44" s="627"/>
      <c r="J44" s="627"/>
      <c r="K44" s="627"/>
      <c r="L44" s="627"/>
      <c r="M44" s="627"/>
      <c r="N44" s="627"/>
      <c r="O44" s="627"/>
      <c r="P44" s="627"/>
      <c r="Q44" s="628"/>
      <c r="R44" s="686">
        <v>23663314</v>
      </c>
      <c r="S44" s="687"/>
      <c r="T44" s="687"/>
      <c r="U44" s="687"/>
      <c r="V44" s="687"/>
      <c r="W44" s="687"/>
      <c r="X44" s="687"/>
      <c r="Y44" s="688"/>
      <c r="Z44" s="689">
        <v>100</v>
      </c>
      <c r="AA44" s="689"/>
      <c r="AB44" s="689"/>
      <c r="AC44" s="689"/>
      <c r="AD44" s="690">
        <v>11379070</v>
      </c>
      <c r="AE44" s="690"/>
      <c r="AF44" s="690"/>
      <c r="AG44" s="690"/>
      <c r="AH44" s="690"/>
      <c r="AI44" s="690"/>
      <c r="AJ44" s="690"/>
      <c r="AK44" s="690"/>
      <c r="AL44" s="691">
        <v>100</v>
      </c>
      <c r="AM44" s="668"/>
      <c r="AN44" s="668"/>
      <c r="AO44" s="692"/>
      <c r="CD44" s="644" t="s">
        <v>310</v>
      </c>
      <c r="CE44" s="645"/>
      <c r="CF44" s="605" t="s">
        <v>365</v>
      </c>
      <c r="CG44" s="606"/>
      <c r="CH44" s="606"/>
      <c r="CI44" s="606"/>
      <c r="CJ44" s="606"/>
      <c r="CK44" s="606"/>
      <c r="CL44" s="606"/>
      <c r="CM44" s="606"/>
      <c r="CN44" s="606"/>
      <c r="CO44" s="606"/>
      <c r="CP44" s="606"/>
      <c r="CQ44" s="607"/>
      <c r="CR44" s="608">
        <v>2042092</v>
      </c>
      <c r="CS44" s="609"/>
      <c r="CT44" s="609"/>
      <c r="CU44" s="609"/>
      <c r="CV44" s="609"/>
      <c r="CW44" s="609"/>
      <c r="CX44" s="609"/>
      <c r="CY44" s="610"/>
      <c r="CZ44" s="613">
        <v>9.4</v>
      </c>
      <c r="DA44" s="614"/>
      <c r="DB44" s="614"/>
      <c r="DC44" s="620"/>
      <c r="DD44" s="617">
        <v>618032</v>
      </c>
      <c r="DE44" s="609"/>
      <c r="DF44" s="609"/>
      <c r="DG44" s="609"/>
      <c r="DH44" s="609"/>
      <c r="DI44" s="609"/>
      <c r="DJ44" s="609"/>
      <c r="DK44" s="610"/>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646"/>
      <c r="CE45" s="647"/>
      <c r="CF45" s="605" t="s">
        <v>366</v>
      </c>
      <c r="CG45" s="606"/>
      <c r="CH45" s="606"/>
      <c r="CI45" s="606"/>
      <c r="CJ45" s="606"/>
      <c r="CK45" s="606"/>
      <c r="CL45" s="606"/>
      <c r="CM45" s="606"/>
      <c r="CN45" s="606"/>
      <c r="CO45" s="606"/>
      <c r="CP45" s="606"/>
      <c r="CQ45" s="607"/>
      <c r="CR45" s="608">
        <v>741461</v>
      </c>
      <c r="CS45" s="640"/>
      <c r="CT45" s="640"/>
      <c r="CU45" s="640"/>
      <c r="CV45" s="640"/>
      <c r="CW45" s="640"/>
      <c r="CX45" s="640"/>
      <c r="CY45" s="641"/>
      <c r="CZ45" s="613">
        <v>3.4</v>
      </c>
      <c r="DA45" s="635"/>
      <c r="DB45" s="635"/>
      <c r="DC45" s="642"/>
      <c r="DD45" s="617">
        <v>40006</v>
      </c>
      <c r="DE45" s="640"/>
      <c r="DF45" s="640"/>
      <c r="DG45" s="640"/>
      <c r="DH45" s="640"/>
      <c r="DI45" s="640"/>
      <c r="DJ45" s="640"/>
      <c r="DK45" s="641"/>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B46" s="205" t="s">
        <v>367</v>
      </c>
      <c r="CD46" s="646"/>
      <c r="CE46" s="647"/>
      <c r="CF46" s="605" t="s">
        <v>368</v>
      </c>
      <c r="CG46" s="606"/>
      <c r="CH46" s="606"/>
      <c r="CI46" s="606"/>
      <c r="CJ46" s="606"/>
      <c r="CK46" s="606"/>
      <c r="CL46" s="606"/>
      <c r="CM46" s="606"/>
      <c r="CN46" s="606"/>
      <c r="CO46" s="606"/>
      <c r="CP46" s="606"/>
      <c r="CQ46" s="607"/>
      <c r="CR46" s="608">
        <v>1238572</v>
      </c>
      <c r="CS46" s="609"/>
      <c r="CT46" s="609"/>
      <c r="CU46" s="609"/>
      <c r="CV46" s="609"/>
      <c r="CW46" s="609"/>
      <c r="CX46" s="609"/>
      <c r="CY46" s="610"/>
      <c r="CZ46" s="613">
        <v>5.7</v>
      </c>
      <c r="DA46" s="614"/>
      <c r="DB46" s="614"/>
      <c r="DC46" s="620"/>
      <c r="DD46" s="617">
        <v>558892</v>
      </c>
      <c r="DE46" s="609"/>
      <c r="DF46" s="609"/>
      <c r="DG46" s="609"/>
      <c r="DH46" s="609"/>
      <c r="DI46" s="609"/>
      <c r="DJ46" s="609"/>
      <c r="DK46" s="610"/>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B47" s="704" t="s">
        <v>369</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6"/>
      <c r="CE47" s="647"/>
      <c r="CF47" s="605" t="s">
        <v>370</v>
      </c>
      <c r="CG47" s="606"/>
      <c r="CH47" s="606"/>
      <c r="CI47" s="606"/>
      <c r="CJ47" s="606"/>
      <c r="CK47" s="606"/>
      <c r="CL47" s="606"/>
      <c r="CM47" s="606"/>
      <c r="CN47" s="606"/>
      <c r="CO47" s="606"/>
      <c r="CP47" s="606"/>
      <c r="CQ47" s="607"/>
      <c r="CR47" s="608">
        <v>30640</v>
      </c>
      <c r="CS47" s="640"/>
      <c r="CT47" s="640"/>
      <c r="CU47" s="640"/>
      <c r="CV47" s="640"/>
      <c r="CW47" s="640"/>
      <c r="CX47" s="640"/>
      <c r="CY47" s="641"/>
      <c r="CZ47" s="613">
        <v>0.1</v>
      </c>
      <c r="DA47" s="635"/>
      <c r="DB47" s="635"/>
      <c r="DC47" s="642"/>
      <c r="DD47" s="617">
        <v>7123</v>
      </c>
      <c r="DE47" s="640"/>
      <c r="DF47" s="640"/>
      <c r="DG47" s="640"/>
      <c r="DH47" s="640"/>
      <c r="DI47" s="640"/>
      <c r="DJ47" s="640"/>
      <c r="DK47" s="641"/>
      <c r="DL47" s="683"/>
      <c r="DM47" s="684"/>
      <c r="DN47" s="684"/>
      <c r="DO47" s="684"/>
      <c r="DP47" s="684"/>
      <c r="DQ47" s="684"/>
      <c r="DR47" s="684"/>
      <c r="DS47" s="684"/>
      <c r="DT47" s="684"/>
      <c r="DU47" s="684"/>
      <c r="DV47" s="685"/>
      <c r="DW47" s="680"/>
      <c r="DX47" s="681"/>
      <c r="DY47" s="681"/>
      <c r="DZ47" s="681"/>
      <c r="EA47" s="681"/>
      <c r="EB47" s="681"/>
      <c r="EC47" s="682"/>
    </row>
    <row r="48" spans="2:133" x14ac:dyDescent="0.15">
      <c r="B48" s="704" t="s">
        <v>371</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48"/>
      <c r="CE48" s="649"/>
      <c r="CF48" s="605" t="s">
        <v>372</v>
      </c>
      <c r="CG48" s="606"/>
      <c r="CH48" s="606"/>
      <c r="CI48" s="606"/>
      <c r="CJ48" s="606"/>
      <c r="CK48" s="606"/>
      <c r="CL48" s="606"/>
      <c r="CM48" s="606"/>
      <c r="CN48" s="606"/>
      <c r="CO48" s="606"/>
      <c r="CP48" s="606"/>
      <c r="CQ48" s="607"/>
      <c r="CR48" s="608" t="s">
        <v>130</v>
      </c>
      <c r="CS48" s="609"/>
      <c r="CT48" s="609"/>
      <c r="CU48" s="609"/>
      <c r="CV48" s="609"/>
      <c r="CW48" s="609"/>
      <c r="CX48" s="609"/>
      <c r="CY48" s="610"/>
      <c r="CZ48" s="613" t="s">
        <v>140</v>
      </c>
      <c r="DA48" s="614"/>
      <c r="DB48" s="614"/>
      <c r="DC48" s="620"/>
      <c r="DD48" s="617" t="s">
        <v>140</v>
      </c>
      <c r="DE48" s="609"/>
      <c r="DF48" s="609"/>
      <c r="DG48" s="609"/>
      <c r="DH48" s="609"/>
      <c r="DI48" s="609"/>
      <c r="DJ48" s="609"/>
      <c r="DK48" s="610"/>
      <c r="DL48" s="683"/>
      <c r="DM48" s="684"/>
      <c r="DN48" s="684"/>
      <c r="DO48" s="684"/>
      <c r="DP48" s="684"/>
      <c r="DQ48" s="684"/>
      <c r="DR48" s="684"/>
      <c r="DS48" s="684"/>
      <c r="DT48" s="684"/>
      <c r="DU48" s="684"/>
      <c r="DV48" s="685"/>
      <c r="DW48" s="680"/>
      <c r="DX48" s="681"/>
      <c r="DY48" s="681"/>
      <c r="DZ48" s="681"/>
      <c r="EA48" s="681"/>
      <c r="EB48" s="681"/>
      <c r="EC48" s="682"/>
    </row>
    <row r="49" spans="2:133" ht="11.25" customHeight="1" x14ac:dyDescent="0.15">
      <c r="B49" s="216"/>
      <c r="CD49" s="626" t="s">
        <v>373</v>
      </c>
      <c r="CE49" s="627"/>
      <c r="CF49" s="627"/>
      <c r="CG49" s="627"/>
      <c r="CH49" s="627"/>
      <c r="CI49" s="627"/>
      <c r="CJ49" s="627"/>
      <c r="CK49" s="627"/>
      <c r="CL49" s="627"/>
      <c r="CM49" s="627"/>
      <c r="CN49" s="627"/>
      <c r="CO49" s="627"/>
      <c r="CP49" s="627"/>
      <c r="CQ49" s="628"/>
      <c r="CR49" s="686">
        <v>21733763</v>
      </c>
      <c r="CS49" s="667"/>
      <c r="CT49" s="667"/>
      <c r="CU49" s="667"/>
      <c r="CV49" s="667"/>
      <c r="CW49" s="667"/>
      <c r="CX49" s="667"/>
      <c r="CY49" s="694"/>
      <c r="CZ49" s="691">
        <v>100</v>
      </c>
      <c r="DA49" s="695"/>
      <c r="DB49" s="695"/>
      <c r="DC49" s="696"/>
      <c r="DD49" s="697">
        <v>13913938</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idden="1" x14ac:dyDescent="0.15">
      <c r="B50" s="21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E3" zoomScale="70" zoomScaleNormal="25" zoomScaleSheetLayoutView="70" workbookViewId="0">
      <selection activeCell="DB14" sqref="DB14:DF1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5" t="s">
        <v>374</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6" t="s">
        <v>375</v>
      </c>
      <c r="DK2" s="707"/>
      <c r="DL2" s="707"/>
      <c r="DM2" s="707"/>
      <c r="DN2" s="707"/>
      <c r="DO2" s="708"/>
      <c r="DP2" s="219"/>
      <c r="DQ2" s="706" t="s">
        <v>376</v>
      </c>
      <c r="DR2" s="707"/>
      <c r="DS2" s="707"/>
      <c r="DT2" s="707"/>
      <c r="DU2" s="707"/>
      <c r="DV2" s="707"/>
      <c r="DW2" s="707"/>
      <c r="DX2" s="707"/>
      <c r="DY2" s="707"/>
      <c r="DZ2" s="70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709" t="s">
        <v>377</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23"/>
      <c r="BA4" s="223"/>
      <c r="BB4" s="223"/>
      <c r="BC4" s="223"/>
      <c r="BD4" s="223"/>
      <c r="BE4" s="224"/>
      <c r="BF4" s="224"/>
      <c r="BG4" s="224"/>
      <c r="BH4" s="224"/>
      <c r="BI4" s="224"/>
      <c r="BJ4" s="224"/>
      <c r="BK4" s="224"/>
      <c r="BL4" s="224"/>
      <c r="BM4" s="224"/>
      <c r="BN4" s="224"/>
      <c r="BO4" s="224"/>
      <c r="BP4" s="224"/>
      <c r="BQ4" s="710" t="s">
        <v>378</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6"/>
    </row>
    <row r="5" spans="1:131" s="227" customFormat="1" ht="26.25" customHeight="1" x14ac:dyDescent="0.15">
      <c r="A5" s="711" t="s">
        <v>379</v>
      </c>
      <c r="B5" s="712"/>
      <c r="C5" s="712"/>
      <c r="D5" s="712"/>
      <c r="E5" s="712"/>
      <c r="F5" s="712"/>
      <c r="G5" s="712"/>
      <c r="H5" s="712"/>
      <c r="I5" s="712"/>
      <c r="J5" s="712"/>
      <c r="K5" s="712"/>
      <c r="L5" s="712"/>
      <c r="M5" s="712"/>
      <c r="N5" s="712"/>
      <c r="O5" s="712"/>
      <c r="P5" s="713"/>
      <c r="Q5" s="717" t="s">
        <v>380</v>
      </c>
      <c r="R5" s="718"/>
      <c r="S5" s="718"/>
      <c r="T5" s="718"/>
      <c r="U5" s="719"/>
      <c r="V5" s="717" t="s">
        <v>381</v>
      </c>
      <c r="W5" s="718"/>
      <c r="X5" s="718"/>
      <c r="Y5" s="718"/>
      <c r="Z5" s="719"/>
      <c r="AA5" s="717" t="s">
        <v>382</v>
      </c>
      <c r="AB5" s="718"/>
      <c r="AC5" s="718"/>
      <c r="AD5" s="718"/>
      <c r="AE5" s="718"/>
      <c r="AF5" s="723" t="s">
        <v>383</v>
      </c>
      <c r="AG5" s="718"/>
      <c r="AH5" s="718"/>
      <c r="AI5" s="718"/>
      <c r="AJ5" s="724"/>
      <c r="AK5" s="718" t="s">
        <v>384</v>
      </c>
      <c r="AL5" s="718"/>
      <c r="AM5" s="718"/>
      <c r="AN5" s="718"/>
      <c r="AO5" s="719"/>
      <c r="AP5" s="717" t="s">
        <v>385</v>
      </c>
      <c r="AQ5" s="718"/>
      <c r="AR5" s="718"/>
      <c r="AS5" s="718"/>
      <c r="AT5" s="719"/>
      <c r="AU5" s="717" t="s">
        <v>386</v>
      </c>
      <c r="AV5" s="718"/>
      <c r="AW5" s="718"/>
      <c r="AX5" s="718"/>
      <c r="AY5" s="724"/>
      <c r="AZ5" s="223"/>
      <c r="BA5" s="223"/>
      <c r="BB5" s="223"/>
      <c r="BC5" s="223"/>
      <c r="BD5" s="223"/>
      <c r="BE5" s="224"/>
      <c r="BF5" s="224"/>
      <c r="BG5" s="224"/>
      <c r="BH5" s="224"/>
      <c r="BI5" s="224"/>
      <c r="BJ5" s="224"/>
      <c r="BK5" s="224"/>
      <c r="BL5" s="224"/>
      <c r="BM5" s="224"/>
      <c r="BN5" s="224"/>
      <c r="BO5" s="224"/>
      <c r="BP5" s="224"/>
      <c r="BQ5" s="711" t="s">
        <v>387</v>
      </c>
      <c r="BR5" s="712"/>
      <c r="BS5" s="712"/>
      <c r="BT5" s="712"/>
      <c r="BU5" s="712"/>
      <c r="BV5" s="712"/>
      <c r="BW5" s="712"/>
      <c r="BX5" s="712"/>
      <c r="BY5" s="712"/>
      <c r="BZ5" s="712"/>
      <c r="CA5" s="712"/>
      <c r="CB5" s="712"/>
      <c r="CC5" s="712"/>
      <c r="CD5" s="712"/>
      <c r="CE5" s="712"/>
      <c r="CF5" s="712"/>
      <c r="CG5" s="713"/>
      <c r="CH5" s="717" t="s">
        <v>388</v>
      </c>
      <c r="CI5" s="718"/>
      <c r="CJ5" s="718"/>
      <c r="CK5" s="718"/>
      <c r="CL5" s="719"/>
      <c r="CM5" s="717" t="s">
        <v>389</v>
      </c>
      <c r="CN5" s="718"/>
      <c r="CO5" s="718"/>
      <c r="CP5" s="718"/>
      <c r="CQ5" s="719"/>
      <c r="CR5" s="717" t="s">
        <v>390</v>
      </c>
      <c r="CS5" s="718"/>
      <c r="CT5" s="718"/>
      <c r="CU5" s="718"/>
      <c r="CV5" s="719"/>
      <c r="CW5" s="717" t="s">
        <v>391</v>
      </c>
      <c r="CX5" s="718"/>
      <c r="CY5" s="718"/>
      <c r="CZ5" s="718"/>
      <c r="DA5" s="719"/>
      <c r="DB5" s="717" t="s">
        <v>392</v>
      </c>
      <c r="DC5" s="718"/>
      <c r="DD5" s="718"/>
      <c r="DE5" s="718"/>
      <c r="DF5" s="719"/>
      <c r="DG5" s="747" t="s">
        <v>393</v>
      </c>
      <c r="DH5" s="748"/>
      <c r="DI5" s="748"/>
      <c r="DJ5" s="748"/>
      <c r="DK5" s="749"/>
      <c r="DL5" s="747" t="s">
        <v>394</v>
      </c>
      <c r="DM5" s="748"/>
      <c r="DN5" s="748"/>
      <c r="DO5" s="748"/>
      <c r="DP5" s="749"/>
      <c r="DQ5" s="717" t="s">
        <v>395</v>
      </c>
      <c r="DR5" s="718"/>
      <c r="DS5" s="718"/>
      <c r="DT5" s="718"/>
      <c r="DU5" s="719"/>
      <c r="DV5" s="717" t="s">
        <v>386</v>
      </c>
      <c r="DW5" s="718"/>
      <c r="DX5" s="718"/>
      <c r="DY5" s="718"/>
      <c r="DZ5" s="724"/>
      <c r="EA5" s="226"/>
    </row>
    <row r="6" spans="1:131" s="227" customFormat="1" ht="26.25" customHeight="1" thickBot="1" x14ac:dyDescent="0.2">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23"/>
      <c r="BA6" s="223"/>
      <c r="BB6" s="223"/>
      <c r="BC6" s="223"/>
      <c r="BD6" s="223"/>
      <c r="BE6" s="224"/>
      <c r="BF6" s="224"/>
      <c r="BG6" s="224"/>
      <c r="BH6" s="224"/>
      <c r="BI6" s="224"/>
      <c r="BJ6" s="224"/>
      <c r="BK6" s="224"/>
      <c r="BL6" s="224"/>
      <c r="BM6" s="224"/>
      <c r="BN6" s="224"/>
      <c r="BO6" s="224"/>
      <c r="BP6" s="224"/>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6"/>
    </row>
    <row r="7" spans="1:131" s="227" customFormat="1" ht="26.25" customHeight="1" thickTop="1" x14ac:dyDescent="0.15">
      <c r="A7" s="228">
        <v>1</v>
      </c>
      <c r="B7" s="733" t="s">
        <v>396</v>
      </c>
      <c r="C7" s="734"/>
      <c r="D7" s="734"/>
      <c r="E7" s="734"/>
      <c r="F7" s="734"/>
      <c r="G7" s="734"/>
      <c r="H7" s="734"/>
      <c r="I7" s="734"/>
      <c r="J7" s="734"/>
      <c r="K7" s="734"/>
      <c r="L7" s="734"/>
      <c r="M7" s="734"/>
      <c r="N7" s="734"/>
      <c r="O7" s="734"/>
      <c r="P7" s="735"/>
      <c r="Q7" s="736">
        <v>23336</v>
      </c>
      <c r="R7" s="737"/>
      <c r="S7" s="737"/>
      <c r="T7" s="737"/>
      <c r="U7" s="737"/>
      <c r="V7" s="737">
        <v>21416</v>
      </c>
      <c r="W7" s="737"/>
      <c r="X7" s="737"/>
      <c r="Y7" s="737"/>
      <c r="Z7" s="737"/>
      <c r="AA7" s="737">
        <v>1921</v>
      </c>
      <c r="AB7" s="737"/>
      <c r="AC7" s="737"/>
      <c r="AD7" s="737"/>
      <c r="AE7" s="738"/>
      <c r="AF7" s="739">
        <v>1537</v>
      </c>
      <c r="AG7" s="740"/>
      <c r="AH7" s="740"/>
      <c r="AI7" s="740"/>
      <c r="AJ7" s="741"/>
      <c r="AK7" s="742">
        <v>1615</v>
      </c>
      <c r="AL7" s="743"/>
      <c r="AM7" s="743"/>
      <c r="AN7" s="743"/>
      <c r="AO7" s="743"/>
      <c r="AP7" s="743">
        <v>13287</v>
      </c>
      <c r="AQ7" s="743"/>
      <c r="AR7" s="743"/>
      <c r="AS7" s="743"/>
      <c r="AT7" s="743"/>
      <c r="AU7" s="744" t="s">
        <v>602</v>
      </c>
      <c r="AV7" s="744"/>
      <c r="AW7" s="744"/>
      <c r="AX7" s="744"/>
      <c r="AY7" s="745"/>
      <c r="AZ7" s="223"/>
      <c r="BA7" s="223"/>
      <c r="BB7" s="223"/>
      <c r="BC7" s="223"/>
      <c r="BD7" s="223"/>
      <c r="BE7" s="224"/>
      <c r="BF7" s="224"/>
      <c r="BG7" s="224"/>
      <c r="BH7" s="224"/>
      <c r="BI7" s="224"/>
      <c r="BJ7" s="224"/>
      <c r="BK7" s="224"/>
      <c r="BL7" s="224"/>
      <c r="BM7" s="224"/>
      <c r="BN7" s="224"/>
      <c r="BO7" s="224"/>
      <c r="BP7" s="224"/>
      <c r="BQ7" s="228">
        <v>1</v>
      </c>
      <c r="BR7" s="229" t="s">
        <v>614</v>
      </c>
      <c r="BS7" s="730" t="s">
        <v>615</v>
      </c>
      <c r="BT7" s="731"/>
      <c r="BU7" s="731"/>
      <c r="BV7" s="731"/>
      <c r="BW7" s="731"/>
      <c r="BX7" s="731"/>
      <c r="BY7" s="731"/>
      <c r="BZ7" s="731"/>
      <c r="CA7" s="731"/>
      <c r="CB7" s="731"/>
      <c r="CC7" s="731"/>
      <c r="CD7" s="731"/>
      <c r="CE7" s="731"/>
      <c r="CF7" s="731"/>
      <c r="CG7" s="746"/>
      <c r="CH7" s="727">
        <v>-1</v>
      </c>
      <c r="CI7" s="728"/>
      <c r="CJ7" s="728"/>
      <c r="CK7" s="728"/>
      <c r="CL7" s="729"/>
      <c r="CM7" s="727">
        <v>153</v>
      </c>
      <c r="CN7" s="728"/>
      <c r="CO7" s="728"/>
      <c r="CP7" s="728"/>
      <c r="CQ7" s="729"/>
      <c r="CR7" s="727">
        <v>11</v>
      </c>
      <c r="CS7" s="728"/>
      <c r="CT7" s="728"/>
      <c r="CU7" s="728"/>
      <c r="CV7" s="729"/>
      <c r="CW7" s="727" t="s">
        <v>603</v>
      </c>
      <c r="CX7" s="728"/>
      <c r="CY7" s="728"/>
      <c r="CZ7" s="728"/>
      <c r="DA7" s="729"/>
      <c r="DB7" s="727" t="s">
        <v>603</v>
      </c>
      <c r="DC7" s="728"/>
      <c r="DD7" s="728"/>
      <c r="DE7" s="728"/>
      <c r="DF7" s="729"/>
      <c r="DG7" s="727" t="s">
        <v>603</v>
      </c>
      <c r="DH7" s="728"/>
      <c r="DI7" s="728"/>
      <c r="DJ7" s="728"/>
      <c r="DK7" s="729"/>
      <c r="DL7" s="727" t="s">
        <v>603</v>
      </c>
      <c r="DM7" s="728"/>
      <c r="DN7" s="728"/>
      <c r="DO7" s="728"/>
      <c r="DP7" s="729"/>
      <c r="DQ7" s="727" t="s">
        <v>603</v>
      </c>
      <c r="DR7" s="728"/>
      <c r="DS7" s="728"/>
      <c r="DT7" s="728"/>
      <c r="DU7" s="729"/>
      <c r="DV7" s="730"/>
      <c r="DW7" s="731"/>
      <c r="DX7" s="731"/>
      <c r="DY7" s="731"/>
      <c r="DZ7" s="732"/>
      <c r="EA7" s="226"/>
    </row>
    <row r="8" spans="1:131" s="227" customFormat="1" ht="26.25" customHeight="1" x14ac:dyDescent="0.15">
      <c r="A8" s="230">
        <v>2</v>
      </c>
      <c r="B8" s="764" t="s">
        <v>397</v>
      </c>
      <c r="C8" s="765"/>
      <c r="D8" s="765"/>
      <c r="E8" s="765"/>
      <c r="F8" s="765"/>
      <c r="G8" s="765"/>
      <c r="H8" s="765"/>
      <c r="I8" s="765"/>
      <c r="J8" s="765"/>
      <c r="K8" s="765"/>
      <c r="L8" s="765"/>
      <c r="M8" s="765"/>
      <c r="N8" s="765"/>
      <c r="O8" s="765"/>
      <c r="P8" s="766"/>
      <c r="Q8" s="767">
        <v>5</v>
      </c>
      <c r="R8" s="768"/>
      <c r="S8" s="768"/>
      <c r="T8" s="768"/>
      <c r="U8" s="768"/>
      <c r="V8" s="768">
        <v>5</v>
      </c>
      <c r="W8" s="768"/>
      <c r="X8" s="768"/>
      <c r="Y8" s="768"/>
      <c r="Z8" s="768"/>
      <c r="AA8" s="768">
        <v>0</v>
      </c>
      <c r="AB8" s="768"/>
      <c r="AC8" s="768"/>
      <c r="AD8" s="768"/>
      <c r="AE8" s="769"/>
      <c r="AF8" s="770">
        <v>0</v>
      </c>
      <c r="AG8" s="771"/>
      <c r="AH8" s="771"/>
      <c r="AI8" s="771"/>
      <c r="AJ8" s="772"/>
      <c r="AK8" s="753" t="s">
        <v>603</v>
      </c>
      <c r="AL8" s="754"/>
      <c r="AM8" s="754"/>
      <c r="AN8" s="754"/>
      <c r="AO8" s="754"/>
      <c r="AP8" s="754" t="s">
        <v>603</v>
      </c>
      <c r="AQ8" s="754"/>
      <c r="AR8" s="754"/>
      <c r="AS8" s="754"/>
      <c r="AT8" s="754"/>
      <c r="AU8" s="755"/>
      <c r="AV8" s="755"/>
      <c r="AW8" s="755"/>
      <c r="AX8" s="755"/>
      <c r="AY8" s="756"/>
      <c r="AZ8" s="223"/>
      <c r="BA8" s="223"/>
      <c r="BB8" s="223"/>
      <c r="BC8" s="223"/>
      <c r="BD8" s="223"/>
      <c r="BE8" s="224"/>
      <c r="BF8" s="224"/>
      <c r="BG8" s="224"/>
      <c r="BH8" s="224"/>
      <c r="BI8" s="224"/>
      <c r="BJ8" s="224"/>
      <c r="BK8" s="224"/>
      <c r="BL8" s="224"/>
      <c r="BM8" s="224"/>
      <c r="BN8" s="224"/>
      <c r="BO8" s="224"/>
      <c r="BP8" s="224"/>
      <c r="BQ8" s="230">
        <v>2</v>
      </c>
      <c r="BR8" s="231"/>
      <c r="BS8" s="757" t="s">
        <v>616</v>
      </c>
      <c r="BT8" s="758"/>
      <c r="BU8" s="758"/>
      <c r="BV8" s="758"/>
      <c r="BW8" s="758"/>
      <c r="BX8" s="758"/>
      <c r="BY8" s="758"/>
      <c r="BZ8" s="758"/>
      <c r="CA8" s="758"/>
      <c r="CB8" s="758"/>
      <c r="CC8" s="758"/>
      <c r="CD8" s="758"/>
      <c r="CE8" s="758"/>
      <c r="CF8" s="758"/>
      <c r="CG8" s="759"/>
      <c r="CH8" s="760">
        <v>-19</v>
      </c>
      <c r="CI8" s="761"/>
      <c r="CJ8" s="761"/>
      <c r="CK8" s="761"/>
      <c r="CL8" s="762"/>
      <c r="CM8" s="760">
        <v>140</v>
      </c>
      <c r="CN8" s="761"/>
      <c r="CO8" s="761"/>
      <c r="CP8" s="761"/>
      <c r="CQ8" s="762"/>
      <c r="CR8" s="760">
        <v>161</v>
      </c>
      <c r="CS8" s="761"/>
      <c r="CT8" s="761"/>
      <c r="CU8" s="761"/>
      <c r="CV8" s="762"/>
      <c r="CW8" s="760">
        <v>38</v>
      </c>
      <c r="CX8" s="761"/>
      <c r="CY8" s="761"/>
      <c r="CZ8" s="761"/>
      <c r="DA8" s="762"/>
      <c r="DB8" s="760" t="s">
        <v>538</v>
      </c>
      <c r="DC8" s="761"/>
      <c r="DD8" s="761"/>
      <c r="DE8" s="761"/>
      <c r="DF8" s="762"/>
      <c r="DG8" s="760" t="s">
        <v>538</v>
      </c>
      <c r="DH8" s="761"/>
      <c r="DI8" s="761"/>
      <c r="DJ8" s="761"/>
      <c r="DK8" s="762"/>
      <c r="DL8" s="760" t="s">
        <v>538</v>
      </c>
      <c r="DM8" s="761"/>
      <c r="DN8" s="761"/>
      <c r="DO8" s="761"/>
      <c r="DP8" s="762"/>
      <c r="DQ8" s="760" t="s">
        <v>538</v>
      </c>
      <c r="DR8" s="761"/>
      <c r="DS8" s="761"/>
      <c r="DT8" s="761"/>
      <c r="DU8" s="762"/>
      <c r="DV8" s="757"/>
      <c r="DW8" s="758"/>
      <c r="DX8" s="758"/>
      <c r="DY8" s="758"/>
      <c r="DZ8" s="763"/>
      <c r="EA8" s="226"/>
    </row>
    <row r="9" spans="1:131" s="227" customFormat="1" ht="26.25" customHeight="1" x14ac:dyDescent="0.15">
      <c r="A9" s="230">
        <v>3</v>
      </c>
      <c r="B9" s="764" t="s">
        <v>398</v>
      </c>
      <c r="C9" s="765"/>
      <c r="D9" s="765"/>
      <c r="E9" s="765"/>
      <c r="F9" s="765"/>
      <c r="G9" s="765"/>
      <c r="H9" s="765"/>
      <c r="I9" s="765"/>
      <c r="J9" s="765"/>
      <c r="K9" s="765"/>
      <c r="L9" s="765"/>
      <c r="M9" s="765"/>
      <c r="N9" s="765"/>
      <c r="O9" s="765"/>
      <c r="P9" s="766"/>
      <c r="Q9" s="767">
        <v>296</v>
      </c>
      <c r="R9" s="768"/>
      <c r="S9" s="768"/>
      <c r="T9" s="768"/>
      <c r="U9" s="768"/>
      <c r="V9" s="768">
        <v>288</v>
      </c>
      <c r="W9" s="768"/>
      <c r="X9" s="768"/>
      <c r="Y9" s="768"/>
      <c r="Z9" s="768"/>
      <c r="AA9" s="768">
        <v>8</v>
      </c>
      <c r="AB9" s="768"/>
      <c r="AC9" s="768"/>
      <c r="AD9" s="768"/>
      <c r="AE9" s="769"/>
      <c r="AF9" s="770">
        <v>8</v>
      </c>
      <c r="AG9" s="771"/>
      <c r="AH9" s="771"/>
      <c r="AI9" s="771"/>
      <c r="AJ9" s="772"/>
      <c r="AK9" s="753">
        <v>200</v>
      </c>
      <c r="AL9" s="754"/>
      <c r="AM9" s="754"/>
      <c r="AN9" s="754"/>
      <c r="AO9" s="754"/>
      <c r="AP9" s="754" t="s">
        <v>603</v>
      </c>
      <c r="AQ9" s="754"/>
      <c r="AR9" s="754"/>
      <c r="AS9" s="754"/>
      <c r="AT9" s="754"/>
      <c r="AU9" s="755" t="s">
        <v>604</v>
      </c>
      <c r="AV9" s="755"/>
      <c r="AW9" s="755"/>
      <c r="AX9" s="755"/>
      <c r="AY9" s="756"/>
      <c r="AZ9" s="223"/>
      <c r="BA9" s="223"/>
      <c r="BB9" s="223"/>
      <c r="BC9" s="223"/>
      <c r="BD9" s="223"/>
      <c r="BE9" s="224"/>
      <c r="BF9" s="224"/>
      <c r="BG9" s="224"/>
      <c r="BH9" s="224"/>
      <c r="BI9" s="224"/>
      <c r="BJ9" s="224"/>
      <c r="BK9" s="224"/>
      <c r="BL9" s="224"/>
      <c r="BM9" s="224"/>
      <c r="BN9" s="224"/>
      <c r="BO9" s="224"/>
      <c r="BP9" s="224"/>
      <c r="BQ9" s="230">
        <v>3</v>
      </c>
      <c r="BR9" s="231"/>
      <c r="BS9" s="757" t="s">
        <v>617</v>
      </c>
      <c r="BT9" s="758"/>
      <c r="BU9" s="758"/>
      <c r="BV9" s="758"/>
      <c r="BW9" s="758"/>
      <c r="BX9" s="758"/>
      <c r="BY9" s="758"/>
      <c r="BZ9" s="758"/>
      <c r="CA9" s="758"/>
      <c r="CB9" s="758"/>
      <c r="CC9" s="758"/>
      <c r="CD9" s="758"/>
      <c r="CE9" s="758"/>
      <c r="CF9" s="758"/>
      <c r="CG9" s="759"/>
      <c r="CH9" s="760">
        <v>-6</v>
      </c>
      <c r="CI9" s="761"/>
      <c r="CJ9" s="761"/>
      <c r="CK9" s="761"/>
      <c r="CL9" s="762"/>
      <c r="CM9" s="760">
        <v>7</v>
      </c>
      <c r="CN9" s="761"/>
      <c r="CO9" s="761"/>
      <c r="CP9" s="761"/>
      <c r="CQ9" s="762"/>
      <c r="CR9" s="760">
        <v>24</v>
      </c>
      <c r="CS9" s="761"/>
      <c r="CT9" s="761"/>
      <c r="CU9" s="761"/>
      <c r="CV9" s="762"/>
      <c r="CW9" s="760" t="s">
        <v>603</v>
      </c>
      <c r="CX9" s="761"/>
      <c r="CY9" s="761"/>
      <c r="CZ9" s="761"/>
      <c r="DA9" s="762"/>
      <c r="DB9" s="760" t="s">
        <v>538</v>
      </c>
      <c r="DC9" s="761"/>
      <c r="DD9" s="761"/>
      <c r="DE9" s="761"/>
      <c r="DF9" s="762"/>
      <c r="DG9" s="760" t="s">
        <v>538</v>
      </c>
      <c r="DH9" s="761"/>
      <c r="DI9" s="761"/>
      <c r="DJ9" s="761"/>
      <c r="DK9" s="762"/>
      <c r="DL9" s="760" t="s">
        <v>538</v>
      </c>
      <c r="DM9" s="761"/>
      <c r="DN9" s="761"/>
      <c r="DO9" s="761"/>
      <c r="DP9" s="762"/>
      <c r="DQ9" s="760" t="s">
        <v>538</v>
      </c>
      <c r="DR9" s="761"/>
      <c r="DS9" s="761"/>
      <c r="DT9" s="761"/>
      <c r="DU9" s="762"/>
      <c r="DV9" s="757"/>
      <c r="DW9" s="758"/>
      <c r="DX9" s="758"/>
      <c r="DY9" s="758"/>
      <c r="DZ9" s="763"/>
      <c r="EA9" s="226"/>
    </row>
    <row r="10" spans="1:131" s="227" customFormat="1" ht="26.25" customHeight="1" x14ac:dyDescent="0.15">
      <c r="A10" s="230">
        <v>4</v>
      </c>
      <c r="B10" s="764" t="s">
        <v>399</v>
      </c>
      <c r="C10" s="765"/>
      <c r="D10" s="765"/>
      <c r="E10" s="765"/>
      <c r="F10" s="765"/>
      <c r="G10" s="765"/>
      <c r="H10" s="765"/>
      <c r="I10" s="765"/>
      <c r="J10" s="765"/>
      <c r="K10" s="765"/>
      <c r="L10" s="765"/>
      <c r="M10" s="765"/>
      <c r="N10" s="765"/>
      <c r="O10" s="765"/>
      <c r="P10" s="766"/>
      <c r="Q10" s="767">
        <v>34</v>
      </c>
      <c r="R10" s="768"/>
      <c r="S10" s="768"/>
      <c r="T10" s="768"/>
      <c r="U10" s="768"/>
      <c r="V10" s="768">
        <v>33</v>
      </c>
      <c r="W10" s="768"/>
      <c r="X10" s="768"/>
      <c r="Y10" s="768"/>
      <c r="Z10" s="768"/>
      <c r="AA10" s="768">
        <v>0</v>
      </c>
      <c r="AB10" s="768"/>
      <c r="AC10" s="768"/>
      <c r="AD10" s="768"/>
      <c r="AE10" s="769"/>
      <c r="AF10" s="770">
        <v>0</v>
      </c>
      <c r="AG10" s="771"/>
      <c r="AH10" s="771"/>
      <c r="AI10" s="771"/>
      <c r="AJ10" s="772"/>
      <c r="AK10" s="753">
        <v>0</v>
      </c>
      <c r="AL10" s="754"/>
      <c r="AM10" s="754"/>
      <c r="AN10" s="754"/>
      <c r="AO10" s="754"/>
      <c r="AP10" s="754" t="s">
        <v>603</v>
      </c>
      <c r="AQ10" s="754"/>
      <c r="AR10" s="754"/>
      <c r="AS10" s="754"/>
      <c r="AT10" s="754"/>
      <c r="AU10" s="755"/>
      <c r="AV10" s="755"/>
      <c r="AW10" s="755"/>
      <c r="AX10" s="755"/>
      <c r="AY10" s="756"/>
      <c r="AZ10" s="223"/>
      <c r="BA10" s="223"/>
      <c r="BB10" s="223"/>
      <c r="BC10" s="223"/>
      <c r="BD10" s="223"/>
      <c r="BE10" s="224"/>
      <c r="BF10" s="224"/>
      <c r="BG10" s="224"/>
      <c r="BH10" s="224"/>
      <c r="BI10" s="224"/>
      <c r="BJ10" s="224"/>
      <c r="BK10" s="224"/>
      <c r="BL10" s="224"/>
      <c r="BM10" s="224"/>
      <c r="BN10" s="224"/>
      <c r="BO10" s="224"/>
      <c r="BP10" s="224"/>
      <c r="BQ10" s="230">
        <v>4</v>
      </c>
      <c r="BR10" s="231"/>
      <c r="BS10" s="757" t="s">
        <v>618</v>
      </c>
      <c r="BT10" s="758"/>
      <c r="BU10" s="758"/>
      <c r="BV10" s="758"/>
      <c r="BW10" s="758"/>
      <c r="BX10" s="758"/>
      <c r="BY10" s="758"/>
      <c r="BZ10" s="758"/>
      <c r="CA10" s="758"/>
      <c r="CB10" s="758"/>
      <c r="CC10" s="758"/>
      <c r="CD10" s="758"/>
      <c r="CE10" s="758"/>
      <c r="CF10" s="758"/>
      <c r="CG10" s="759"/>
      <c r="CH10" s="760">
        <v>-10</v>
      </c>
      <c r="CI10" s="761"/>
      <c r="CJ10" s="761"/>
      <c r="CK10" s="761"/>
      <c r="CL10" s="762"/>
      <c r="CM10" s="760">
        <v>14</v>
      </c>
      <c r="CN10" s="761"/>
      <c r="CO10" s="761"/>
      <c r="CP10" s="761"/>
      <c r="CQ10" s="762"/>
      <c r="CR10" s="760">
        <v>20</v>
      </c>
      <c r="CS10" s="761"/>
      <c r="CT10" s="761"/>
      <c r="CU10" s="761"/>
      <c r="CV10" s="762"/>
      <c r="CW10" s="760">
        <v>2</v>
      </c>
      <c r="CX10" s="761"/>
      <c r="CY10" s="761"/>
      <c r="CZ10" s="761"/>
      <c r="DA10" s="762"/>
      <c r="DB10" s="760" t="s">
        <v>538</v>
      </c>
      <c r="DC10" s="761"/>
      <c r="DD10" s="761"/>
      <c r="DE10" s="761"/>
      <c r="DF10" s="762"/>
      <c r="DG10" s="760" t="s">
        <v>538</v>
      </c>
      <c r="DH10" s="761"/>
      <c r="DI10" s="761"/>
      <c r="DJ10" s="761"/>
      <c r="DK10" s="762"/>
      <c r="DL10" s="760" t="s">
        <v>538</v>
      </c>
      <c r="DM10" s="761"/>
      <c r="DN10" s="761"/>
      <c r="DO10" s="761"/>
      <c r="DP10" s="762"/>
      <c r="DQ10" s="760" t="s">
        <v>538</v>
      </c>
      <c r="DR10" s="761"/>
      <c r="DS10" s="761"/>
      <c r="DT10" s="761"/>
      <c r="DU10" s="762"/>
      <c r="DV10" s="757"/>
      <c r="DW10" s="758"/>
      <c r="DX10" s="758"/>
      <c r="DY10" s="758"/>
      <c r="DZ10" s="763"/>
      <c r="EA10" s="226"/>
    </row>
    <row r="11" spans="1:131" s="227" customFormat="1" ht="26.25" customHeight="1" x14ac:dyDescent="0.15">
      <c r="A11" s="230">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23"/>
      <c r="BA11" s="223"/>
      <c r="BB11" s="223"/>
      <c r="BC11" s="223"/>
      <c r="BD11" s="223"/>
      <c r="BE11" s="224"/>
      <c r="BF11" s="224"/>
      <c r="BG11" s="224"/>
      <c r="BH11" s="224"/>
      <c r="BI11" s="224"/>
      <c r="BJ11" s="224"/>
      <c r="BK11" s="224"/>
      <c r="BL11" s="224"/>
      <c r="BM11" s="224"/>
      <c r="BN11" s="224"/>
      <c r="BO11" s="224"/>
      <c r="BP11" s="224"/>
      <c r="BQ11" s="230">
        <v>5</v>
      </c>
      <c r="BR11" s="231"/>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6"/>
    </row>
    <row r="12" spans="1:131" s="227" customFormat="1" ht="26.25" customHeight="1" x14ac:dyDescent="0.15">
      <c r="A12" s="230">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23"/>
      <c r="BA12" s="223"/>
      <c r="BB12" s="223"/>
      <c r="BC12" s="223"/>
      <c r="BD12" s="223"/>
      <c r="BE12" s="224"/>
      <c r="BF12" s="224"/>
      <c r="BG12" s="224"/>
      <c r="BH12" s="224"/>
      <c r="BI12" s="224"/>
      <c r="BJ12" s="224"/>
      <c r="BK12" s="224"/>
      <c r="BL12" s="224"/>
      <c r="BM12" s="224"/>
      <c r="BN12" s="224"/>
      <c r="BO12" s="224"/>
      <c r="BP12" s="224"/>
      <c r="BQ12" s="230">
        <v>6</v>
      </c>
      <c r="BR12" s="231"/>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6"/>
    </row>
    <row r="13" spans="1:131" s="227" customFormat="1" ht="26.25" customHeight="1" x14ac:dyDescent="0.15">
      <c r="A13" s="230">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23"/>
      <c r="BA13" s="223"/>
      <c r="BB13" s="223"/>
      <c r="BC13" s="223"/>
      <c r="BD13" s="223"/>
      <c r="BE13" s="224"/>
      <c r="BF13" s="224"/>
      <c r="BG13" s="224"/>
      <c r="BH13" s="224"/>
      <c r="BI13" s="224"/>
      <c r="BJ13" s="224"/>
      <c r="BK13" s="224"/>
      <c r="BL13" s="224"/>
      <c r="BM13" s="224"/>
      <c r="BN13" s="224"/>
      <c r="BO13" s="224"/>
      <c r="BP13" s="224"/>
      <c r="BQ13" s="230">
        <v>7</v>
      </c>
      <c r="BR13" s="231"/>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6"/>
    </row>
    <row r="14" spans="1:131" s="227" customFormat="1" ht="26.25" customHeight="1" x14ac:dyDescent="0.15">
      <c r="A14" s="230">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23"/>
      <c r="BA14" s="223"/>
      <c r="BB14" s="223"/>
      <c r="BC14" s="223"/>
      <c r="BD14" s="223"/>
      <c r="BE14" s="224"/>
      <c r="BF14" s="224"/>
      <c r="BG14" s="224"/>
      <c r="BH14" s="224"/>
      <c r="BI14" s="224"/>
      <c r="BJ14" s="224"/>
      <c r="BK14" s="224"/>
      <c r="BL14" s="224"/>
      <c r="BM14" s="224"/>
      <c r="BN14" s="224"/>
      <c r="BO14" s="224"/>
      <c r="BP14" s="224"/>
      <c r="BQ14" s="230">
        <v>8</v>
      </c>
      <c r="BR14" s="231"/>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6"/>
    </row>
    <row r="15" spans="1:131" s="227" customFormat="1" ht="26.25" customHeight="1" x14ac:dyDescent="0.15">
      <c r="A15" s="230">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23"/>
      <c r="BA15" s="223"/>
      <c r="BB15" s="223"/>
      <c r="BC15" s="223"/>
      <c r="BD15" s="223"/>
      <c r="BE15" s="224"/>
      <c r="BF15" s="224"/>
      <c r="BG15" s="224"/>
      <c r="BH15" s="224"/>
      <c r="BI15" s="224"/>
      <c r="BJ15" s="224"/>
      <c r="BK15" s="224"/>
      <c r="BL15" s="224"/>
      <c r="BM15" s="224"/>
      <c r="BN15" s="224"/>
      <c r="BO15" s="224"/>
      <c r="BP15" s="224"/>
      <c r="BQ15" s="230">
        <v>9</v>
      </c>
      <c r="BR15" s="231"/>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6"/>
    </row>
    <row r="16" spans="1:131" s="227" customFormat="1" ht="26.25" customHeight="1" x14ac:dyDescent="0.15">
      <c r="A16" s="230">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23"/>
      <c r="BA16" s="223"/>
      <c r="BB16" s="223"/>
      <c r="BC16" s="223"/>
      <c r="BD16" s="223"/>
      <c r="BE16" s="224"/>
      <c r="BF16" s="224"/>
      <c r="BG16" s="224"/>
      <c r="BH16" s="224"/>
      <c r="BI16" s="224"/>
      <c r="BJ16" s="224"/>
      <c r="BK16" s="224"/>
      <c r="BL16" s="224"/>
      <c r="BM16" s="224"/>
      <c r="BN16" s="224"/>
      <c r="BO16" s="224"/>
      <c r="BP16" s="224"/>
      <c r="BQ16" s="230">
        <v>10</v>
      </c>
      <c r="BR16" s="231"/>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6"/>
    </row>
    <row r="17" spans="1:131" s="227" customFormat="1" ht="26.25" customHeight="1" x14ac:dyDescent="0.15">
      <c r="A17" s="230">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23"/>
      <c r="BA17" s="223"/>
      <c r="BB17" s="223"/>
      <c r="BC17" s="223"/>
      <c r="BD17" s="223"/>
      <c r="BE17" s="224"/>
      <c r="BF17" s="224"/>
      <c r="BG17" s="224"/>
      <c r="BH17" s="224"/>
      <c r="BI17" s="224"/>
      <c r="BJ17" s="224"/>
      <c r="BK17" s="224"/>
      <c r="BL17" s="224"/>
      <c r="BM17" s="224"/>
      <c r="BN17" s="224"/>
      <c r="BO17" s="224"/>
      <c r="BP17" s="224"/>
      <c r="BQ17" s="230">
        <v>11</v>
      </c>
      <c r="BR17" s="231"/>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6"/>
    </row>
    <row r="18" spans="1:131" s="227" customFormat="1" ht="26.25" customHeight="1" x14ac:dyDescent="0.15">
      <c r="A18" s="230">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23"/>
      <c r="BA18" s="223"/>
      <c r="BB18" s="223"/>
      <c r="BC18" s="223"/>
      <c r="BD18" s="223"/>
      <c r="BE18" s="224"/>
      <c r="BF18" s="224"/>
      <c r="BG18" s="224"/>
      <c r="BH18" s="224"/>
      <c r="BI18" s="224"/>
      <c r="BJ18" s="224"/>
      <c r="BK18" s="224"/>
      <c r="BL18" s="224"/>
      <c r="BM18" s="224"/>
      <c r="BN18" s="224"/>
      <c r="BO18" s="224"/>
      <c r="BP18" s="224"/>
      <c r="BQ18" s="230">
        <v>12</v>
      </c>
      <c r="BR18" s="231"/>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6"/>
    </row>
    <row r="19" spans="1:131" s="227" customFormat="1" ht="26.25" customHeight="1" x14ac:dyDescent="0.15">
      <c r="A19" s="230">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23"/>
      <c r="BA19" s="223"/>
      <c r="BB19" s="223"/>
      <c r="BC19" s="223"/>
      <c r="BD19" s="223"/>
      <c r="BE19" s="224"/>
      <c r="BF19" s="224"/>
      <c r="BG19" s="224"/>
      <c r="BH19" s="224"/>
      <c r="BI19" s="224"/>
      <c r="BJ19" s="224"/>
      <c r="BK19" s="224"/>
      <c r="BL19" s="224"/>
      <c r="BM19" s="224"/>
      <c r="BN19" s="224"/>
      <c r="BO19" s="224"/>
      <c r="BP19" s="224"/>
      <c r="BQ19" s="230">
        <v>13</v>
      </c>
      <c r="BR19" s="231"/>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6"/>
    </row>
    <row r="20" spans="1:131" s="227" customFormat="1" ht="26.25" customHeight="1" x14ac:dyDescent="0.15">
      <c r="A20" s="230">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23"/>
      <c r="BA20" s="223"/>
      <c r="BB20" s="223"/>
      <c r="BC20" s="223"/>
      <c r="BD20" s="223"/>
      <c r="BE20" s="224"/>
      <c r="BF20" s="224"/>
      <c r="BG20" s="224"/>
      <c r="BH20" s="224"/>
      <c r="BI20" s="224"/>
      <c r="BJ20" s="224"/>
      <c r="BK20" s="224"/>
      <c r="BL20" s="224"/>
      <c r="BM20" s="224"/>
      <c r="BN20" s="224"/>
      <c r="BO20" s="224"/>
      <c r="BP20" s="224"/>
      <c r="BQ20" s="230">
        <v>14</v>
      </c>
      <c r="BR20" s="231"/>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6"/>
    </row>
    <row r="21" spans="1:131" s="227" customFormat="1" ht="26.25" customHeight="1" thickBot="1" x14ac:dyDescent="0.2">
      <c r="A21" s="230">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23"/>
      <c r="BA21" s="223"/>
      <c r="BB21" s="223"/>
      <c r="BC21" s="223"/>
      <c r="BD21" s="223"/>
      <c r="BE21" s="224"/>
      <c r="BF21" s="224"/>
      <c r="BG21" s="224"/>
      <c r="BH21" s="224"/>
      <c r="BI21" s="224"/>
      <c r="BJ21" s="224"/>
      <c r="BK21" s="224"/>
      <c r="BL21" s="224"/>
      <c r="BM21" s="224"/>
      <c r="BN21" s="224"/>
      <c r="BO21" s="224"/>
      <c r="BP21" s="224"/>
      <c r="BQ21" s="230">
        <v>15</v>
      </c>
      <c r="BR21" s="231"/>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6"/>
    </row>
    <row r="22" spans="1:131" s="227" customFormat="1" ht="26.25" customHeight="1" x14ac:dyDescent="0.15">
      <c r="A22" s="230">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400</v>
      </c>
      <c r="BA22" s="790"/>
      <c r="BB22" s="790"/>
      <c r="BC22" s="790"/>
      <c r="BD22" s="791"/>
      <c r="BE22" s="224"/>
      <c r="BF22" s="224"/>
      <c r="BG22" s="224"/>
      <c r="BH22" s="224"/>
      <c r="BI22" s="224"/>
      <c r="BJ22" s="224"/>
      <c r="BK22" s="224"/>
      <c r="BL22" s="224"/>
      <c r="BM22" s="224"/>
      <c r="BN22" s="224"/>
      <c r="BO22" s="224"/>
      <c r="BP22" s="224"/>
      <c r="BQ22" s="230">
        <v>16</v>
      </c>
      <c r="BR22" s="231"/>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6"/>
    </row>
    <row r="23" spans="1:131" s="227" customFormat="1" ht="26.25" customHeight="1" thickBot="1" x14ac:dyDescent="0.2">
      <c r="A23" s="232" t="s">
        <v>401</v>
      </c>
      <c r="B23" s="773" t="s">
        <v>402</v>
      </c>
      <c r="C23" s="774"/>
      <c r="D23" s="774"/>
      <c r="E23" s="774"/>
      <c r="F23" s="774"/>
      <c r="G23" s="774"/>
      <c r="H23" s="774"/>
      <c r="I23" s="774"/>
      <c r="J23" s="774"/>
      <c r="K23" s="774"/>
      <c r="L23" s="774"/>
      <c r="M23" s="774"/>
      <c r="N23" s="774"/>
      <c r="O23" s="774"/>
      <c r="P23" s="775"/>
      <c r="Q23" s="776">
        <v>23663</v>
      </c>
      <c r="R23" s="777"/>
      <c r="S23" s="777"/>
      <c r="T23" s="777"/>
      <c r="U23" s="777"/>
      <c r="V23" s="777">
        <v>21734</v>
      </c>
      <c r="W23" s="777"/>
      <c r="X23" s="777"/>
      <c r="Y23" s="777"/>
      <c r="Z23" s="777"/>
      <c r="AA23" s="777">
        <v>1930</v>
      </c>
      <c r="AB23" s="777"/>
      <c r="AC23" s="777"/>
      <c r="AD23" s="777"/>
      <c r="AE23" s="778"/>
      <c r="AF23" s="779">
        <v>1545</v>
      </c>
      <c r="AG23" s="777"/>
      <c r="AH23" s="777"/>
      <c r="AI23" s="777"/>
      <c r="AJ23" s="780"/>
      <c r="AK23" s="781"/>
      <c r="AL23" s="782"/>
      <c r="AM23" s="782"/>
      <c r="AN23" s="782"/>
      <c r="AO23" s="782"/>
      <c r="AP23" s="777">
        <v>13287</v>
      </c>
      <c r="AQ23" s="777"/>
      <c r="AR23" s="777"/>
      <c r="AS23" s="777"/>
      <c r="AT23" s="777"/>
      <c r="AU23" s="793"/>
      <c r="AV23" s="793"/>
      <c r="AW23" s="793"/>
      <c r="AX23" s="793"/>
      <c r="AY23" s="794"/>
      <c r="AZ23" s="795" t="s">
        <v>130</v>
      </c>
      <c r="BA23" s="796"/>
      <c r="BB23" s="796"/>
      <c r="BC23" s="796"/>
      <c r="BD23" s="797"/>
      <c r="BE23" s="224"/>
      <c r="BF23" s="224"/>
      <c r="BG23" s="224"/>
      <c r="BH23" s="224"/>
      <c r="BI23" s="224"/>
      <c r="BJ23" s="224"/>
      <c r="BK23" s="224"/>
      <c r="BL23" s="224"/>
      <c r="BM23" s="224"/>
      <c r="BN23" s="224"/>
      <c r="BO23" s="224"/>
      <c r="BP23" s="224"/>
      <c r="BQ23" s="230">
        <v>17</v>
      </c>
      <c r="BR23" s="231"/>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6"/>
    </row>
    <row r="24" spans="1:131" s="227" customFormat="1" ht="26.25" customHeight="1" x14ac:dyDescent="0.15">
      <c r="A24" s="792" t="s">
        <v>403</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30">
        <v>18</v>
      </c>
      <c r="BR24" s="231"/>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6"/>
    </row>
    <row r="25" spans="1:131" ht="26.25" customHeight="1" thickBot="1" x14ac:dyDescent="0.2">
      <c r="A25" s="709" t="s">
        <v>404</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23"/>
      <c r="BK25" s="223"/>
      <c r="BL25" s="223"/>
      <c r="BM25" s="223"/>
      <c r="BN25" s="223"/>
      <c r="BO25" s="233"/>
      <c r="BP25" s="233"/>
      <c r="BQ25" s="230">
        <v>19</v>
      </c>
      <c r="BR25" s="231"/>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21"/>
    </row>
    <row r="26" spans="1:131" ht="26.25" customHeight="1" x14ac:dyDescent="0.15">
      <c r="A26" s="711" t="s">
        <v>379</v>
      </c>
      <c r="B26" s="712"/>
      <c r="C26" s="712"/>
      <c r="D26" s="712"/>
      <c r="E26" s="712"/>
      <c r="F26" s="712"/>
      <c r="G26" s="712"/>
      <c r="H26" s="712"/>
      <c r="I26" s="712"/>
      <c r="J26" s="712"/>
      <c r="K26" s="712"/>
      <c r="L26" s="712"/>
      <c r="M26" s="712"/>
      <c r="N26" s="712"/>
      <c r="O26" s="712"/>
      <c r="P26" s="713"/>
      <c r="Q26" s="717" t="s">
        <v>405</v>
      </c>
      <c r="R26" s="718"/>
      <c r="S26" s="718"/>
      <c r="T26" s="718"/>
      <c r="U26" s="719"/>
      <c r="V26" s="717" t="s">
        <v>406</v>
      </c>
      <c r="W26" s="718"/>
      <c r="X26" s="718"/>
      <c r="Y26" s="718"/>
      <c r="Z26" s="719"/>
      <c r="AA26" s="717" t="s">
        <v>407</v>
      </c>
      <c r="AB26" s="718"/>
      <c r="AC26" s="718"/>
      <c r="AD26" s="718"/>
      <c r="AE26" s="718"/>
      <c r="AF26" s="798" t="s">
        <v>408</v>
      </c>
      <c r="AG26" s="799"/>
      <c r="AH26" s="799"/>
      <c r="AI26" s="799"/>
      <c r="AJ26" s="800"/>
      <c r="AK26" s="718" t="s">
        <v>409</v>
      </c>
      <c r="AL26" s="718"/>
      <c r="AM26" s="718"/>
      <c r="AN26" s="718"/>
      <c r="AO26" s="719"/>
      <c r="AP26" s="717" t="s">
        <v>410</v>
      </c>
      <c r="AQ26" s="718"/>
      <c r="AR26" s="718"/>
      <c r="AS26" s="718"/>
      <c r="AT26" s="719"/>
      <c r="AU26" s="717" t="s">
        <v>411</v>
      </c>
      <c r="AV26" s="718"/>
      <c r="AW26" s="718"/>
      <c r="AX26" s="718"/>
      <c r="AY26" s="719"/>
      <c r="AZ26" s="717" t="s">
        <v>412</v>
      </c>
      <c r="BA26" s="718"/>
      <c r="BB26" s="718"/>
      <c r="BC26" s="718"/>
      <c r="BD26" s="719"/>
      <c r="BE26" s="717" t="s">
        <v>386</v>
      </c>
      <c r="BF26" s="718"/>
      <c r="BG26" s="718"/>
      <c r="BH26" s="718"/>
      <c r="BI26" s="724"/>
      <c r="BJ26" s="223"/>
      <c r="BK26" s="223"/>
      <c r="BL26" s="223"/>
      <c r="BM26" s="223"/>
      <c r="BN26" s="223"/>
      <c r="BO26" s="233"/>
      <c r="BP26" s="233"/>
      <c r="BQ26" s="230">
        <v>20</v>
      </c>
      <c r="BR26" s="231"/>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21"/>
    </row>
    <row r="27" spans="1:131" ht="26.25" customHeight="1" thickBot="1" x14ac:dyDescent="0.2">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23"/>
      <c r="BK27" s="223"/>
      <c r="BL27" s="223"/>
      <c r="BM27" s="223"/>
      <c r="BN27" s="223"/>
      <c r="BO27" s="233"/>
      <c r="BP27" s="233"/>
      <c r="BQ27" s="230">
        <v>21</v>
      </c>
      <c r="BR27" s="231"/>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21"/>
    </row>
    <row r="28" spans="1:131" ht="26.25" customHeight="1" thickTop="1" x14ac:dyDescent="0.15">
      <c r="A28" s="234">
        <v>1</v>
      </c>
      <c r="B28" s="733" t="s">
        <v>413</v>
      </c>
      <c r="C28" s="734"/>
      <c r="D28" s="734"/>
      <c r="E28" s="734"/>
      <c r="F28" s="734"/>
      <c r="G28" s="734"/>
      <c r="H28" s="734"/>
      <c r="I28" s="734"/>
      <c r="J28" s="734"/>
      <c r="K28" s="734"/>
      <c r="L28" s="734"/>
      <c r="M28" s="734"/>
      <c r="N28" s="734"/>
      <c r="O28" s="734"/>
      <c r="P28" s="735"/>
      <c r="Q28" s="806">
        <v>2717</v>
      </c>
      <c r="R28" s="807"/>
      <c r="S28" s="807"/>
      <c r="T28" s="807"/>
      <c r="U28" s="807"/>
      <c r="V28" s="807">
        <v>2632</v>
      </c>
      <c r="W28" s="807"/>
      <c r="X28" s="807"/>
      <c r="Y28" s="807"/>
      <c r="Z28" s="807"/>
      <c r="AA28" s="807">
        <v>85</v>
      </c>
      <c r="AB28" s="807"/>
      <c r="AC28" s="807"/>
      <c r="AD28" s="807"/>
      <c r="AE28" s="808"/>
      <c r="AF28" s="809">
        <v>85</v>
      </c>
      <c r="AG28" s="807"/>
      <c r="AH28" s="807"/>
      <c r="AI28" s="807"/>
      <c r="AJ28" s="810"/>
      <c r="AK28" s="811">
        <v>201</v>
      </c>
      <c r="AL28" s="812"/>
      <c r="AM28" s="812"/>
      <c r="AN28" s="812"/>
      <c r="AO28" s="812"/>
      <c r="AP28" s="812" t="s">
        <v>603</v>
      </c>
      <c r="AQ28" s="812"/>
      <c r="AR28" s="812"/>
      <c r="AS28" s="812"/>
      <c r="AT28" s="812"/>
      <c r="AU28" s="812">
        <v>0</v>
      </c>
      <c r="AV28" s="812"/>
      <c r="AW28" s="812"/>
      <c r="AX28" s="812"/>
      <c r="AY28" s="812"/>
      <c r="AZ28" s="813" t="s">
        <v>603</v>
      </c>
      <c r="BA28" s="813"/>
      <c r="BB28" s="813"/>
      <c r="BC28" s="813"/>
      <c r="BD28" s="813"/>
      <c r="BE28" s="804" t="s">
        <v>605</v>
      </c>
      <c r="BF28" s="804"/>
      <c r="BG28" s="804"/>
      <c r="BH28" s="804"/>
      <c r="BI28" s="805"/>
      <c r="BJ28" s="223"/>
      <c r="BK28" s="223"/>
      <c r="BL28" s="223"/>
      <c r="BM28" s="223"/>
      <c r="BN28" s="223"/>
      <c r="BO28" s="233"/>
      <c r="BP28" s="233"/>
      <c r="BQ28" s="230">
        <v>22</v>
      </c>
      <c r="BR28" s="231"/>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21"/>
    </row>
    <row r="29" spans="1:131" ht="26.25" customHeight="1" x14ac:dyDescent="0.15">
      <c r="A29" s="234">
        <v>2</v>
      </c>
      <c r="B29" s="764" t="s">
        <v>414</v>
      </c>
      <c r="C29" s="765"/>
      <c r="D29" s="765"/>
      <c r="E29" s="765"/>
      <c r="F29" s="765"/>
      <c r="G29" s="765"/>
      <c r="H29" s="765"/>
      <c r="I29" s="765"/>
      <c r="J29" s="765"/>
      <c r="K29" s="765"/>
      <c r="L29" s="765"/>
      <c r="M29" s="765"/>
      <c r="N29" s="765"/>
      <c r="O29" s="765"/>
      <c r="P29" s="766"/>
      <c r="Q29" s="767">
        <v>191</v>
      </c>
      <c r="R29" s="768"/>
      <c r="S29" s="768"/>
      <c r="T29" s="768"/>
      <c r="U29" s="768"/>
      <c r="V29" s="768">
        <v>186</v>
      </c>
      <c r="W29" s="768"/>
      <c r="X29" s="768"/>
      <c r="Y29" s="768"/>
      <c r="Z29" s="768"/>
      <c r="AA29" s="768">
        <v>5</v>
      </c>
      <c r="AB29" s="768"/>
      <c r="AC29" s="768"/>
      <c r="AD29" s="768"/>
      <c r="AE29" s="769"/>
      <c r="AF29" s="770">
        <v>5</v>
      </c>
      <c r="AG29" s="771"/>
      <c r="AH29" s="771"/>
      <c r="AI29" s="771"/>
      <c r="AJ29" s="772"/>
      <c r="AK29" s="818">
        <v>55</v>
      </c>
      <c r="AL29" s="814"/>
      <c r="AM29" s="814"/>
      <c r="AN29" s="814"/>
      <c r="AO29" s="814"/>
      <c r="AP29" s="814">
        <v>27</v>
      </c>
      <c r="AQ29" s="814"/>
      <c r="AR29" s="814"/>
      <c r="AS29" s="814"/>
      <c r="AT29" s="814"/>
      <c r="AU29" s="814">
        <v>9</v>
      </c>
      <c r="AV29" s="814"/>
      <c r="AW29" s="814"/>
      <c r="AX29" s="814"/>
      <c r="AY29" s="814"/>
      <c r="AZ29" s="815" t="s">
        <v>603</v>
      </c>
      <c r="BA29" s="815"/>
      <c r="BB29" s="815"/>
      <c r="BC29" s="815"/>
      <c r="BD29" s="815"/>
      <c r="BE29" s="816"/>
      <c r="BF29" s="816"/>
      <c r="BG29" s="816"/>
      <c r="BH29" s="816"/>
      <c r="BI29" s="817"/>
      <c r="BJ29" s="223"/>
      <c r="BK29" s="223"/>
      <c r="BL29" s="223"/>
      <c r="BM29" s="223"/>
      <c r="BN29" s="223"/>
      <c r="BO29" s="233"/>
      <c r="BP29" s="233"/>
      <c r="BQ29" s="230">
        <v>23</v>
      </c>
      <c r="BR29" s="231"/>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21"/>
    </row>
    <row r="30" spans="1:131" ht="26.25" customHeight="1" x14ac:dyDescent="0.15">
      <c r="A30" s="234">
        <v>3</v>
      </c>
      <c r="B30" s="764" t="s">
        <v>415</v>
      </c>
      <c r="C30" s="765"/>
      <c r="D30" s="765"/>
      <c r="E30" s="765"/>
      <c r="F30" s="765"/>
      <c r="G30" s="765"/>
      <c r="H30" s="765"/>
      <c r="I30" s="765"/>
      <c r="J30" s="765"/>
      <c r="K30" s="765"/>
      <c r="L30" s="765"/>
      <c r="M30" s="765"/>
      <c r="N30" s="765"/>
      <c r="O30" s="765"/>
      <c r="P30" s="766"/>
      <c r="Q30" s="767">
        <v>416</v>
      </c>
      <c r="R30" s="768"/>
      <c r="S30" s="768"/>
      <c r="T30" s="768"/>
      <c r="U30" s="768"/>
      <c r="V30" s="768">
        <v>412</v>
      </c>
      <c r="W30" s="768"/>
      <c r="X30" s="768"/>
      <c r="Y30" s="768"/>
      <c r="Z30" s="768"/>
      <c r="AA30" s="768">
        <v>4</v>
      </c>
      <c r="AB30" s="768"/>
      <c r="AC30" s="768"/>
      <c r="AD30" s="768"/>
      <c r="AE30" s="769"/>
      <c r="AF30" s="770">
        <v>4</v>
      </c>
      <c r="AG30" s="771"/>
      <c r="AH30" s="771"/>
      <c r="AI30" s="771"/>
      <c r="AJ30" s="772"/>
      <c r="AK30" s="818">
        <v>92</v>
      </c>
      <c r="AL30" s="814"/>
      <c r="AM30" s="814"/>
      <c r="AN30" s="814"/>
      <c r="AO30" s="814"/>
      <c r="AP30" s="814" t="s">
        <v>603</v>
      </c>
      <c r="AQ30" s="814"/>
      <c r="AR30" s="814"/>
      <c r="AS30" s="814"/>
      <c r="AT30" s="814"/>
      <c r="AU30" s="814">
        <v>0</v>
      </c>
      <c r="AV30" s="814"/>
      <c r="AW30" s="814"/>
      <c r="AX30" s="814"/>
      <c r="AY30" s="814"/>
      <c r="AZ30" s="815" t="s">
        <v>603</v>
      </c>
      <c r="BA30" s="815"/>
      <c r="BB30" s="815"/>
      <c r="BC30" s="815"/>
      <c r="BD30" s="815"/>
      <c r="BE30" s="816"/>
      <c r="BF30" s="816"/>
      <c r="BG30" s="816"/>
      <c r="BH30" s="816"/>
      <c r="BI30" s="817"/>
      <c r="BJ30" s="223"/>
      <c r="BK30" s="223"/>
      <c r="BL30" s="223"/>
      <c r="BM30" s="223"/>
      <c r="BN30" s="223"/>
      <c r="BO30" s="233"/>
      <c r="BP30" s="233"/>
      <c r="BQ30" s="230">
        <v>24</v>
      </c>
      <c r="BR30" s="231"/>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21"/>
    </row>
    <row r="31" spans="1:131" ht="26.25" customHeight="1" x14ac:dyDescent="0.15">
      <c r="A31" s="234">
        <v>4</v>
      </c>
      <c r="B31" s="764" t="s">
        <v>416</v>
      </c>
      <c r="C31" s="765"/>
      <c r="D31" s="765"/>
      <c r="E31" s="765"/>
      <c r="F31" s="765"/>
      <c r="G31" s="765"/>
      <c r="H31" s="765"/>
      <c r="I31" s="765"/>
      <c r="J31" s="765"/>
      <c r="K31" s="765"/>
      <c r="L31" s="765"/>
      <c r="M31" s="765"/>
      <c r="N31" s="765"/>
      <c r="O31" s="765"/>
      <c r="P31" s="766"/>
      <c r="Q31" s="767">
        <v>3321</v>
      </c>
      <c r="R31" s="768"/>
      <c r="S31" s="768"/>
      <c r="T31" s="768"/>
      <c r="U31" s="768"/>
      <c r="V31" s="768">
        <v>3186</v>
      </c>
      <c r="W31" s="768"/>
      <c r="X31" s="768"/>
      <c r="Y31" s="768"/>
      <c r="Z31" s="768"/>
      <c r="AA31" s="768">
        <v>135</v>
      </c>
      <c r="AB31" s="768"/>
      <c r="AC31" s="768"/>
      <c r="AD31" s="768"/>
      <c r="AE31" s="769"/>
      <c r="AF31" s="770">
        <v>135</v>
      </c>
      <c r="AG31" s="771"/>
      <c r="AH31" s="771"/>
      <c r="AI31" s="771"/>
      <c r="AJ31" s="772"/>
      <c r="AK31" s="818">
        <v>476</v>
      </c>
      <c r="AL31" s="814"/>
      <c r="AM31" s="814"/>
      <c r="AN31" s="814"/>
      <c r="AO31" s="814"/>
      <c r="AP31" s="814" t="s">
        <v>603</v>
      </c>
      <c r="AQ31" s="814"/>
      <c r="AR31" s="814"/>
      <c r="AS31" s="814"/>
      <c r="AT31" s="814"/>
      <c r="AU31" s="814">
        <v>0</v>
      </c>
      <c r="AV31" s="814"/>
      <c r="AW31" s="814"/>
      <c r="AX31" s="814"/>
      <c r="AY31" s="814"/>
      <c r="AZ31" s="815" t="s">
        <v>603</v>
      </c>
      <c r="BA31" s="815"/>
      <c r="BB31" s="815"/>
      <c r="BC31" s="815"/>
      <c r="BD31" s="815"/>
      <c r="BE31" s="816"/>
      <c r="BF31" s="816"/>
      <c r="BG31" s="816"/>
      <c r="BH31" s="816"/>
      <c r="BI31" s="817"/>
      <c r="BJ31" s="223"/>
      <c r="BK31" s="223"/>
      <c r="BL31" s="223"/>
      <c r="BM31" s="223"/>
      <c r="BN31" s="223"/>
      <c r="BO31" s="233"/>
      <c r="BP31" s="233"/>
      <c r="BQ31" s="230">
        <v>25</v>
      </c>
      <c r="BR31" s="231"/>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21"/>
    </row>
    <row r="32" spans="1:131" ht="26.25" customHeight="1" x14ac:dyDescent="0.15">
      <c r="A32" s="234">
        <v>5</v>
      </c>
      <c r="B32" s="764" t="s">
        <v>417</v>
      </c>
      <c r="C32" s="765"/>
      <c r="D32" s="765"/>
      <c r="E32" s="765"/>
      <c r="F32" s="765"/>
      <c r="G32" s="765"/>
      <c r="H32" s="765"/>
      <c r="I32" s="765"/>
      <c r="J32" s="765"/>
      <c r="K32" s="765"/>
      <c r="L32" s="765"/>
      <c r="M32" s="765"/>
      <c r="N32" s="765"/>
      <c r="O32" s="765"/>
      <c r="P32" s="766"/>
      <c r="Q32" s="767">
        <v>20</v>
      </c>
      <c r="R32" s="768"/>
      <c r="S32" s="768"/>
      <c r="T32" s="768"/>
      <c r="U32" s="768"/>
      <c r="V32" s="768">
        <v>19</v>
      </c>
      <c r="W32" s="768"/>
      <c r="X32" s="768"/>
      <c r="Y32" s="768"/>
      <c r="Z32" s="768"/>
      <c r="AA32" s="768">
        <v>1</v>
      </c>
      <c r="AB32" s="768"/>
      <c r="AC32" s="768"/>
      <c r="AD32" s="768"/>
      <c r="AE32" s="769"/>
      <c r="AF32" s="770">
        <v>1</v>
      </c>
      <c r="AG32" s="771"/>
      <c r="AH32" s="771"/>
      <c r="AI32" s="771"/>
      <c r="AJ32" s="772"/>
      <c r="AK32" s="818">
        <v>5</v>
      </c>
      <c r="AL32" s="814"/>
      <c r="AM32" s="814"/>
      <c r="AN32" s="814"/>
      <c r="AO32" s="814"/>
      <c r="AP32" s="814" t="s">
        <v>603</v>
      </c>
      <c r="AQ32" s="814"/>
      <c r="AR32" s="814"/>
      <c r="AS32" s="814"/>
      <c r="AT32" s="814"/>
      <c r="AU32" s="814">
        <v>0</v>
      </c>
      <c r="AV32" s="814"/>
      <c r="AW32" s="814"/>
      <c r="AX32" s="814"/>
      <c r="AY32" s="814"/>
      <c r="AZ32" s="815" t="s">
        <v>603</v>
      </c>
      <c r="BA32" s="815"/>
      <c r="BB32" s="815"/>
      <c r="BC32" s="815"/>
      <c r="BD32" s="815"/>
      <c r="BE32" s="816"/>
      <c r="BF32" s="816"/>
      <c r="BG32" s="816"/>
      <c r="BH32" s="816"/>
      <c r="BI32" s="817"/>
      <c r="BJ32" s="223"/>
      <c r="BK32" s="223"/>
      <c r="BL32" s="223"/>
      <c r="BM32" s="223"/>
      <c r="BN32" s="223"/>
      <c r="BO32" s="233"/>
      <c r="BP32" s="233"/>
      <c r="BQ32" s="230">
        <v>26</v>
      </c>
      <c r="BR32" s="231"/>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21"/>
    </row>
    <row r="33" spans="1:131" ht="26.25" customHeight="1" x14ac:dyDescent="0.15">
      <c r="A33" s="234">
        <v>6</v>
      </c>
      <c r="B33" s="764" t="s">
        <v>418</v>
      </c>
      <c r="C33" s="765"/>
      <c r="D33" s="765"/>
      <c r="E33" s="765"/>
      <c r="F33" s="765"/>
      <c r="G33" s="765"/>
      <c r="H33" s="765"/>
      <c r="I33" s="765"/>
      <c r="J33" s="765"/>
      <c r="K33" s="765"/>
      <c r="L33" s="765"/>
      <c r="M33" s="765"/>
      <c r="N33" s="765"/>
      <c r="O33" s="765"/>
      <c r="P33" s="766"/>
      <c r="Q33" s="767">
        <v>503</v>
      </c>
      <c r="R33" s="768"/>
      <c r="S33" s="768"/>
      <c r="T33" s="768"/>
      <c r="U33" s="768"/>
      <c r="V33" s="768">
        <v>463</v>
      </c>
      <c r="W33" s="768"/>
      <c r="X33" s="768"/>
      <c r="Y33" s="768"/>
      <c r="Z33" s="768"/>
      <c r="AA33" s="768">
        <v>41</v>
      </c>
      <c r="AB33" s="768"/>
      <c r="AC33" s="768"/>
      <c r="AD33" s="768"/>
      <c r="AE33" s="769"/>
      <c r="AF33" s="770">
        <v>1238</v>
      </c>
      <c r="AG33" s="771"/>
      <c r="AH33" s="771"/>
      <c r="AI33" s="771"/>
      <c r="AJ33" s="772"/>
      <c r="AK33" s="818">
        <v>37</v>
      </c>
      <c r="AL33" s="814"/>
      <c r="AM33" s="814"/>
      <c r="AN33" s="814"/>
      <c r="AO33" s="814"/>
      <c r="AP33" s="814">
        <v>575</v>
      </c>
      <c r="AQ33" s="814"/>
      <c r="AR33" s="814"/>
      <c r="AS33" s="814"/>
      <c r="AT33" s="814"/>
      <c r="AU33" s="814">
        <v>213</v>
      </c>
      <c r="AV33" s="814"/>
      <c r="AW33" s="814"/>
      <c r="AX33" s="814"/>
      <c r="AY33" s="814"/>
      <c r="AZ33" s="815" t="s">
        <v>603</v>
      </c>
      <c r="BA33" s="815"/>
      <c r="BB33" s="815"/>
      <c r="BC33" s="815"/>
      <c r="BD33" s="815"/>
      <c r="BE33" s="816" t="s">
        <v>419</v>
      </c>
      <c r="BF33" s="816"/>
      <c r="BG33" s="816"/>
      <c r="BH33" s="816"/>
      <c r="BI33" s="817"/>
      <c r="BJ33" s="223"/>
      <c r="BK33" s="223"/>
      <c r="BL33" s="223"/>
      <c r="BM33" s="223"/>
      <c r="BN33" s="223"/>
      <c r="BO33" s="233"/>
      <c r="BP33" s="233"/>
      <c r="BQ33" s="230">
        <v>27</v>
      </c>
      <c r="BR33" s="231"/>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21"/>
    </row>
    <row r="34" spans="1:131" ht="26.25" customHeight="1" x14ac:dyDescent="0.15">
      <c r="A34" s="234">
        <v>7</v>
      </c>
      <c r="B34" s="764" t="s">
        <v>420</v>
      </c>
      <c r="C34" s="765"/>
      <c r="D34" s="765"/>
      <c r="E34" s="765"/>
      <c r="F34" s="765"/>
      <c r="G34" s="765"/>
      <c r="H34" s="765"/>
      <c r="I34" s="765"/>
      <c r="J34" s="765"/>
      <c r="K34" s="765"/>
      <c r="L34" s="765"/>
      <c r="M34" s="765"/>
      <c r="N34" s="765"/>
      <c r="O34" s="765"/>
      <c r="P34" s="766"/>
      <c r="Q34" s="767">
        <v>1615</v>
      </c>
      <c r="R34" s="768"/>
      <c r="S34" s="768"/>
      <c r="T34" s="768"/>
      <c r="U34" s="768"/>
      <c r="V34" s="768">
        <v>1602</v>
      </c>
      <c r="W34" s="768"/>
      <c r="X34" s="768"/>
      <c r="Y34" s="768"/>
      <c r="Z34" s="768"/>
      <c r="AA34" s="768">
        <v>14</v>
      </c>
      <c r="AB34" s="768"/>
      <c r="AC34" s="768"/>
      <c r="AD34" s="768"/>
      <c r="AE34" s="769"/>
      <c r="AF34" s="770">
        <v>1567</v>
      </c>
      <c r="AG34" s="771"/>
      <c r="AH34" s="771"/>
      <c r="AI34" s="771"/>
      <c r="AJ34" s="772"/>
      <c r="AK34" s="818">
        <v>265</v>
      </c>
      <c r="AL34" s="814"/>
      <c r="AM34" s="814"/>
      <c r="AN34" s="814"/>
      <c r="AO34" s="814"/>
      <c r="AP34" s="814">
        <v>488</v>
      </c>
      <c r="AQ34" s="814"/>
      <c r="AR34" s="814"/>
      <c r="AS34" s="814"/>
      <c r="AT34" s="814"/>
      <c r="AU34" s="814">
        <v>320</v>
      </c>
      <c r="AV34" s="814"/>
      <c r="AW34" s="814"/>
      <c r="AX34" s="814"/>
      <c r="AY34" s="814"/>
      <c r="AZ34" s="815" t="s">
        <v>603</v>
      </c>
      <c r="BA34" s="815"/>
      <c r="BB34" s="815"/>
      <c r="BC34" s="815"/>
      <c r="BD34" s="815"/>
      <c r="BE34" s="816" t="s">
        <v>419</v>
      </c>
      <c r="BF34" s="816"/>
      <c r="BG34" s="816"/>
      <c r="BH34" s="816"/>
      <c r="BI34" s="817"/>
      <c r="BJ34" s="223"/>
      <c r="BK34" s="223"/>
      <c r="BL34" s="223"/>
      <c r="BM34" s="223"/>
      <c r="BN34" s="223"/>
      <c r="BO34" s="233"/>
      <c r="BP34" s="233"/>
      <c r="BQ34" s="230">
        <v>28</v>
      </c>
      <c r="BR34" s="231"/>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21"/>
    </row>
    <row r="35" spans="1:131" ht="26.25" customHeight="1" x14ac:dyDescent="0.15">
      <c r="A35" s="234">
        <v>8</v>
      </c>
      <c r="B35" s="764" t="s">
        <v>421</v>
      </c>
      <c r="C35" s="765"/>
      <c r="D35" s="765"/>
      <c r="E35" s="765"/>
      <c r="F35" s="765"/>
      <c r="G35" s="765"/>
      <c r="H35" s="765"/>
      <c r="I35" s="765"/>
      <c r="J35" s="765"/>
      <c r="K35" s="765"/>
      <c r="L35" s="765"/>
      <c r="M35" s="765"/>
      <c r="N35" s="765"/>
      <c r="O35" s="765"/>
      <c r="P35" s="766"/>
      <c r="Q35" s="767">
        <v>1047</v>
      </c>
      <c r="R35" s="768"/>
      <c r="S35" s="768"/>
      <c r="T35" s="768"/>
      <c r="U35" s="768"/>
      <c r="V35" s="768">
        <v>1045</v>
      </c>
      <c r="W35" s="768"/>
      <c r="X35" s="768"/>
      <c r="Y35" s="768"/>
      <c r="Z35" s="768"/>
      <c r="AA35" s="768">
        <v>2</v>
      </c>
      <c r="AB35" s="768"/>
      <c r="AC35" s="768"/>
      <c r="AD35" s="768"/>
      <c r="AE35" s="769"/>
      <c r="AF35" s="770">
        <v>2</v>
      </c>
      <c r="AG35" s="771"/>
      <c r="AH35" s="771"/>
      <c r="AI35" s="771"/>
      <c r="AJ35" s="772"/>
      <c r="AK35" s="818">
        <v>581</v>
      </c>
      <c r="AL35" s="814"/>
      <c r="AM35" s="814"/>
      <c r="AN35" s="814"/>
      <c r="AO35" s="814"/>
      <c r="AP35" s="814">
        <v>5431</v>
      </c>
      <c r="AQ35" s="814"/>
      <c r="AR35" s="814"/>
      <c r="AS35" s="814"/>
      <c r="AT35" s="814"/>
      <c r="AU35" s="814">
        <v>5159</v>
      </c>
      <c r="AV35" s="814"/>
      <c r="AW35" s="814"/>
      <c r="AX35" s="814"/>
      <c r="AY35" s="814"/>
      <c r="AZ35" s="815" t="s">
        <v>603</v>
      </c>
      <c r="BA35" s="815"/>
      <c r="BB35" s="815"/>
      <c r="BC35" s="815"/>
      <c r="BD35" s="815"/>
      <c r="BE35" s="816" t="s">
        <v>608</v>
      </c>
      <c r="BF35" s="816"/>
      <c r="BG35" s="816"/>
      <c r="BH35" s="816"/>
      <c r="BI35" s="817"/>
      <c r="BJ35" s="223"/>
      <c r="BK35" s="223"/>
      <c r="BL35" s="223"/>
      <c r="BM35" s="223"/>
      <c r="BN35" s="223"/>
      <c r="BO35" s="233"/>
      <c r="BP35" s="233"/>
      <c r="BQ35" s="230">
        <v>29</v>
      </c>
      <c r="BR35" s="231"/>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21"/>
    </row>
    <row r="36" spans="1:131" ht="26.25" customHeight="1" x14ac:dyDescent="0.15">
      <c r="A36" s="234">
        <v>9</v>
      </c>
      <c r="B36" s="764" t="s">
        <v>423</v>
      </c>
      <c r="C36" s="765"/>
      <c r="D36" s="765"/>
      <c r="E36" s="765"/>
      <c r="F36" s="765"/>
      <c r="G36" s="765"/>
      <c r="H36" s="765"/>
      <c r="I36" s="765"/>
      <c r="J36" s="765"/>
      <c r="K36" s="765"/>
      <c r="L36" s="765"/>
      <c r="M36" s="765"/>
      <c r="N36" s="765"/>
      <c r="O36" s="765"/>
      <c r="P36" s="766"/>
      <c r="Q36" s="767">
        <v>171</v>
      </c>
      <c r="R36" s="768"/>
      <c r="S36" s="768"/>
      <c r="T36" s="768"/>
      <c r="U36" s="768"/>
      <c r="V36" s="768">
        <v>169</v>
      </c>
      <c r="W36" s="768"/>
      <c r="X36" s="768"/>
      <c r="Y36" s="768"/>
      <c r="Z36" s="768"/>
      <c r="AA36" s="768">
        <v>2</v>
      </c>
      <c r="AB36" s="768"/>
      <c r="AC36" s="768"/>
      <c r="AD36" s="768"/>
      <c r="AE36" s="769"/>
      <c r="AF36" s="770">
        <v>2</v>
      </c>
      <c r="AG36" s="771"/>
      <c r="AH36" s="771"/>
      <c r="AI36" s="771"/>
      <c r="AJ36" s="772"/>
      <c r="AK36" s="818">
        <v>146</v>
      </c>
      <c r="AL36" s="814"/>
      <c r="AM36" s="814"/>
      <c r="AN36" s="814"/>
      <c r="AO36" s="814"/>
      <c r="AP36" s="814">
        <v>745</v>
      </c>
      <c r="AQ36" s="814"/>
      <c r="AR36" s="814"/>
      <c r="AS36" s="814"/>
      <c r="AT36" s="814"/>
      <c r="AU36" s="814">
        <v>740</v>
      </c>
      <c r="AV36" s="814"/>
      <c r="AW36" s="814"/>
      <c r="AX36" s="814"/>
      <c r="AY36" s="814"/>
      <c r="AZ36" s="815" t="s">
        <v>603</v>
      </c>
      <c r="BA36" s="815"/>
      <c r="BB36" s="815"/>
      <c r="BC36" s="815"/>
      <c r="BD36" s="815"/>
      <c r="BE36" s="816" t="s">
        <v>606</v>
      </c>
      <c r="BF36" s="816"/>
      <c r="BG36" s="816"/>
      <c r="BH36" s="816"/>
      <c r="BI36" s="817"/>
      <c r="BJ36" s="223"/>
      <c r="BK36" s="223"/>
      <c r="BL36" s="223"/>
      <c r="BM36" s="223"/>
      <c r="BN36" s="223"/>
      <c r="BO36" s="233"/>
      <c r="BP36" s="233"/>
      <c r="BQ36" s="230">
        <v>30</v>
      </c>
      <c r="BR36" s="231"/>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21"/>
    </row>
    <row r="37" spans="1:131" ht="26.25" customHeight="1" x14ac:dyDescent="0.15">
      <c r="A37" s="234">
        <v>10</v>
      </c>
      <c r="B37" s="764" t="s">
        <v>424</v>
      </c>
      <c r="C37" s="765"/>
      <c r="D37" s="765"/>
      <c r="E37" s="765"/>
      <c r="F37" s="765"/>
      <c r="G37" s="765"/>
      <c r="H37" s="765"/>
      <c r="I37" s="765"/>
      <c r="J37" s="765"/>
      <c r="K37" s="765"/>
      <c r="L37" s="765"/>
      <c r="M37" s="765"/>
      <c r="N37" s="765"/>
      <c r="O37" s="765"/>
      <c r="P37" s="766"/>
      <c r="Q37" s="767">
        <v>317</v>
      </c>
      <c r="R37" s="768"/>
      <c r="S37" s="768"/>
      <c r="T37" s="768"/>
      <c r="U37" s="768"/>
      <c r="V37" s="768">
        <v>312</v>
      </c>
      <c r="W37" s="768"/>
      <c r="X37" s="768"/>
      <c r="Y37" s="768"/>
      <c r="Z37" s="768"/>
      <c r="AA37" s="768">
        <v>5</v>
      </c>
      <c r="AB37" s="768"/>
      <c r="AC37" s="768"/>
      <c r="AD37" s="768"/>
      <c r="AE37" s="769"/>
      <c r="AF37" s="770">
        <v>5</v>
      </c>
      <c r="AG37" s="771"/>
      <c r="AH37" s="771"/>
      <c r="AI37" s="771"/>
      <c r="AJ37" s="772"/>
      <c r="AK37" s="818">
        <v>250</v>
      </c>
      <c r="AL37" s="814"/>
      <c r="AM37" s="814"/>
      <c r="AN37" s="814"/>
      <c r="AO37" s="814"/>
      <c r="AP37" s="814">
        <v>860</v>
      </c>
      <c r="AQ37" s="814"/>
      <c r="AR37" s="814"/>
      <c r="AS37" s="814"/>
      <c r="AT37" s="814"/>
      <c r="AU37" s="814">
        <v>842</v>
      </c>
      <c r="AV37" s="814"/>
      <c r="AW37" s="814"/>
      <c r="AX37" s="814"/>
      <c r="AY37" s="814"/>
      <c r="AZ37" s="815" t="s">
        <v>603</v>
      </c>
      <c r="BA37" s="815"/>
      <c r="BB37" s="815"/>
      <c r="BC37" s="815"/>
      <c r="BD37" s="815"/>
      <c r="BE37" s="816" t="s">
        <v>607</v>
      </c>
      <c r="BF37" s="816"/>
      <c r="BG37" s="816"/>
      <c r="BH37" s="816"/>
      <c r="BI37" s="817"/>
      <c r="BJ37" s="223"/>
      <c r="BK37" s="223"/>
      <c r="BL37" s="223"/>
      <c r="BM37" s="223"/>
      <c r="BN37" s="223"/>
      <c r="BO37" s="233"/>
      <c r="BP37" s="233"/>
      <c r="BQ37" s="230">
        <v>31</v>
      </c>
      <c r="BR37" s="231"/>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21"/>
    </row>
    <row r="38" spans="1:131" ht="26.25" customHeight="1" x14ac:dyDescent="0.15">
      <c r="A38" s="234">
        <v>11</v>
      </c>
      <c r="B38" s="764" t="s">
        <v>425</v>
      </c>
      <c r="C38" s="765"/>
      <c r="D38" s="765"/>
      <c r="E38" s="765"/>
      <c r="F38" s="765"/>
      <c r="G38" s="765"/>
      <c r="H38" s="765"/>
      <c r="I38" s="765"/>
      <c r="J38" s="765"/>
      <c r="K38" s="765"/>
      <c r="L38" s="765"/>
      <c r="M38" s="765"/>
      <c r="N38" s="765"/>
      <c r="O38" s="765"/>
      <c r="P38" s="766"/>
      <c r="Q38" s="767">
        <v>14</v>
      </c>
      <c r="R38" s="768"/>
      <c r="S38" s="768"/>
      <c r="T38" s="768"/>
      <c r="U38" s="768"/>
      <c r="V38" s="768">
        <v>13</v>
      </c>
      <c r="W38" s="768"/>
      <c r="X38" s="768"/>
      <c r="Y38" s="768"/>
      <c r="Z38" s="768"/>
      <c r="AA38" s="768">
        <v>1</v>
      </c>
      <c r="AB38" s="768"/>
      <c r="AC38" s="768"/>
      <c r="AD38" s="768"/>
      <c r="AE38" s="769"/>
      <c r="AF38" s="770">
        <v>1</v>
      </c>
      <c r="AG38" s="771"/>
      <c r="AH38" s="771"/>
      <c r="AI38" s="771"/>
      <c r="AJ38" s="772"/>
      <c r="AK38" s="818">
        <v>8</v>
      </c>
      <c r="AL38" s="814"/>
      <c r="AM38" s="814"/>
      <c r="AN38" s="814"/>
      <c r="AO38" s="814"/>
      <c r="AP38" s="814">
        <v>38</v>
      </c>
      <c r="AQ38" s="814"/>
      <c r="AR38" s="814"/>
      <c r="AS38" s="814"/>
      <c r="AT38" s="814"/>
      <c r="AU38" s="814">
        <v>38</v>
      </c>
      <c r="AV38" s="814"/>
      <c r="AW38" s="814"/>
      <c r="AX38" s="814"/>
      <c r="AY38" s="814"/>
      <c r="AZ38" s="815" t="s">
        <v>603</v>
      </c>
      <c r="BA38" s="815"/>
      <c r="BB38" s="815"/>
      <c r="BC38" s="815"/>
      <c r="BD38" s="815"/>
      <c r="BE38" s="816" t="s">
        <v>422</v>
      </c>
      <c r="BF38" s="816"/>
      <c r="BG38" s="816"/>
      <c r="BH38" s="816"/>
      <c r="BI38" s="817"/>
      <c r="BJ38" s="223"/>
      <c r="BK38" s="223"/>
      <c r="BL38" s="223"/>
      <c r="BM38" s="223"/>
      <c r="BN38" s="223"/>
      <c r="BO38" s="233"/>
      <c r="BP38" s="233"/>
      <c r="BQ38" s="230">
        <v>32</v>
      </c>
      <c r="BR38" s="231"/>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21"/>
    </row>
    <row r="39" spans="1:131" ht="26.25" customHeight="1" x14ac:dyDescent="0.15">
      <c r="A39" s="234">
        <v>12</v>
      </c>
      <c r="B39" s="764" t="s">
        <v>426</v>
      </c>
      <c r="C39" s="765"/>
      <c r="D39" s="765"/>
      <c r="E39" s="765"/>
      <c r="F39" s="765"/>
      <c r="G39" s="765"/>
      <c r="H39" s="765"/>
      <c r="I39" s="765"/>
      <c r="J39" s="765"/>
      <c r="K39" s="765"/>
      <c r="L39" s="765"/>
      <c r="M39" s="765"/>
      <c r="N39" s="765"/>
      <c r="O39" s="765"/>
      <c r="P39" s="766"/>
      <c r="Q39" s="767">
        <v>153</v>
      </c>
      <c r="R39" s="768"/>
      <c r="S39" s="768"/>
      <c r="T39" s="768"/>
      <c r="U39" s="768"/>
      <c r="V39" s="768">
        <v>153</v>
      </c>
      <c r="W39" s="768"/>
      <c r="X39" s="768"/>
      <c r="Y39" s="768"/>
      <c r="Z39" s="768"/>
      <c r="AA39" s="768" t="s">
        <v>603</v>
      </c>
      <c r="AB39" s="768"/>
      <c r="AC39" s="768"/>
      <c r="AD39" s="768"/>
      <c r="AE39" s="769"/>
      <c r="AF39" s="770">
        <v>0</v>
      </c>
      <c r="AG39" s="771"/>
      <c r="AH39" s="771"/>
      <c r="AI39" s="771"/>
      <c r="AJ39" s="772"/>
      <c r="AK39" s="818">
        <v>114</v>
      </c>
      <c r="AL39" s="814"/>
      <c r="AM39" s="814"/>
      <c r="AN39" s="814"/>
      <c r="AO39" s="814"/>
      <c r="AP39" s="814" t="s">
        <v>603</v>
      </c>
      <c r="AQ39" s="814"/>
      <c r="AR39" s="814"/>
      <c r="AS39" s="814"/>
      <c r="AT39" s="814"/>
      <c r="AU39" s="814">
        <v>0</v>
      </c>
      <c r="AV39" s="814"/>
      <c r="AW39" s="814"/>
      <c r="AX39" s="814"/>
      <c r="AY39" s="814"/>
      <c r="AZ39" s="815" t="s">
        <v>603</v>
      </c>
      <c r="BA39" s="815"/>
      <c r="BB39" s="815"/>
      <c r="BC39" s="815"/>
      <c r="BD39" s="815"/>
      <c r="BE39" s="816" t="s">
        <v>422</v>
      </c>
      <c r="BF39" s="816"/>
      <c r="BG39" s="816"/>
      <c r="BH39" s="816"/>
      <c r="BI39" s="817"/>
      <c r="BJ39" s="223"/>
      <c r="BK39" s="223"/>
      <c r="BL39" s="223"/>
      <c r="BM39" s="223"/>
      <c r="BN39" s="223"/>
      <c r="BO39" s="233"/>
      <c r="BP39" s="233"/>
      <c r="BQ39" s="230">
        <v>33</v>
      </c>
      <c r="BR39" s="231"/>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21"/>
    </row>
    <row r="40" spans="1:131" ht="26.25" customHeight="1" x14ac:dyDescent="0.15">
      <c r="A40" s="230">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23"/>
      <c r="BK40" s="223"/>
      <c r="BL40" s="223"/>
      <c r="BM40" s="223"/>
      <c r="BN40" s="223"/>
      <c r="BO40" s="233"/>
      <c r="BP40" s="233"/>
      <c r="BQ40" s="230">
        <v>34</v>
      </c>
      <c r="BR40" s="231"/>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21"/>
    </row>
    <row r="41" spans="1:131" ht="26.25" customHeight="1" x14ac:dyDescent="0.15">
      <c r="A41" s="230">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23"/>
      <c r="BK41" s="223"/>
      <c r="BL41" s="223"/>
      <c r="BM41" s="223"/>
      <c r="BN41" s="223"/>
      <c r="BO41" s="233"/>
      <c r="BP41" s="233"/>
      <c r="BQ41" s="230">
        <v>35</v>
      </c>
      <c r="BR41" s="231"/>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21"/>
    </row>
    <row r="42" spans="1:131" ht="26.25" customHeight="1" x14ac:dyDescent="0.15">
      <c r="A42" s="230">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23"/>
      <c r="BK42" s="223"/>
      <c r="BL42" s="223"/>
      <c r="BM42" s="223"/>
      <c r="BN42" s="223"/>
      <c r="BO42" s="233"/>
      <c r="BP42" s="233"/>
      <c r="BQ42" s="230">
        <v>36</v>
      </c>
      <c r="BR42" s="231"/>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21"/>
    </row>
    <row r="43" spans="1:131" ht="26.25" customHeight="1" x14ac:dyDescent="0.15">
      <c r="A43" s="230">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23"/>
      <c r="BK43" s="223"/>
      <c r="BL43" s="223"/>
      <c r="BM43" s="223"/>
      <c r="BN43" s="223"/>
      <c r="BO43" s="233"/>
      <c r="BP43" s="233"/>
      <c r="BQ43" s="230">
        <v>37</v>
      </c>
      <c r="BR43" s="231"/>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21"/>
    </row>
    <row r="44" spans="1:131" ht="26.25" customHeight="1" x14ac:dyDescent="0.15">
      <c r="A44" s="230">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23"/>
      <c r="BK44" s="223"/>
      <c r="BL44" s="223"/>
      <c r="BM44" s="223"/>
      <c r="BN44" s="223"/>
      <c r="BO44" s="233"/>
      <c r="BP44" s="233"/>
      <c r="BQ44" s="230">
        <v>38</v>
      </c>
      <c r="BR44" s="231"/>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21"/>
    </row>
    <row r="45" spans="1:131" ht="26.25" customHeight="1" x14ac:dyDescent="0.15">
      <c r="A45" s="230">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23"/>
      <c r="BK45" s="223"/>
      <c r="BL45" s="223"/>
      <c r="BM45" s="223"/>
      <c r="BN45" s="223"/>
      <c r="BO45" s="233"/>
      <c r="BP45" s="233"/>
      <c r="BQ45" s="230">
        <v>39</v>
      </c>
      <c r="BR45" s="231"/>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21"/>
    </row>
    <row r="46" spans="1:131" ht="26.25" customHeight="1" x14ac:dyDescent="0.15">
      <c r="A46" s="230">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23"/>
      <c r="BK46" s="223"/>
      <c r="BL46" s="223"/>
      <c r="BM46" s="223"/>
      <c r="BN46" s="223"/>
      <c r="BO46" s="233"/>
      <c r="BP46" s="233"/>
      <c r="BQ46" s="230">
        <v>40</v>
      </c>
      <c r="BR46" s="231"/>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21"/>
    </row>
    <row r="47" spans="1:131" ht="26.25" customHeight="1" x14ac:dyDescent="0.15">
      <c r="A47" s="230">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23"/>
      <c r="BK47" s="223"/>
      <c r="BL47" s="223"/>
      <c r="BM47" s="223"/>
      <c r="BN47" s="223"/>
      <c r="BO47" s="233"/>
      <c r="BP47" s="233"/>
      <c r="BQ47" s="230">
        <v>41</v>
      </c>
      <c r="BR47" s="231"/>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21"/>
    </row>
    <row r="48" spans="1:131" ht="26.25" customHeight="1" x14ac:dyDescent="0.15">
      <c r="A48" s="230">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23"/>
      <c r="BK48" s="223"/>
      <c r="BL48" s="223"/>
      <c r="BM48" s="223"/>
      <c r="BN48" s="223"/>
      <c r="BO48" s="233"/>
      <c r="BP48" s="233"/>
      <c r="BQ48" s="230">
        <v>42</v>
      </c>
      <c r="BR48" s="231"/>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21"/>
    </row>
    <row r="49" spans="1:131" ht="26.25" customHeight="1" x14ac:dyDescent="0.15">
      <c r="A49" s="230">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23"/>
      <c r="BK49" s="223"/>
      <c r="BL49" s="223"/>
      <c r="BM49" s="223"/>
      <c r="BN49" s="223"/>
      <c r="BO49" s="233"/>
      <c r="BP49" s="233"/>
      <c r="BQ49" s="230">
        <v>43</v>
      </c>
      <c r="BR49" s="231"/>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21"/>
    </row>
    <row r="50" spans="1:131" ht="26.25" customHeight="1" x14ac:dyDescent="0.15">
      <c r="A50" s="230">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23"/>
      <c r="BK50" s="223"/>
      <c r="BL50" s="223"/>
      <c r="BM50" s="223"/>
      <c r="BN50" s="223"/>
      <c r="BO50" s="233"/>
      <c r="BP50" s="233"/>
      <c r="BQ50" s="230">
        <v>44</v>
      </c>
      <c r="BR50" s="231"/>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21"/>
    </row>
    <row r="51" spans="1:131" ht="26.25" customHeight="1" x14ac:dyDescent="0.15">
      <c r="A51" s="230">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23"/>
      <c r="BK51" s="223"/>
      <c r="BL51" s="223"/>
      <c r="BM51" s="223"/>
      <c r="BN51" s="223"/>
      <c r="BO51" s="233"/>
      <c r="BP51" s="233"/>
      <c r="BQ51" s="230">
        <v>45</v>
      </c>
      <c r="BR51" s="231"/>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21"/>
    </row>
    <row r="52" spans="1:131" ht="26.25" customHeight="1" x14ac:dyDescent="0.15">
      <c r="A52" s="230">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23"/>
      <c r="BK52" s="223"/>
      <c r="BL52" s="223"/>
      <c r="BM52" s="223"/>
      <c r="BN52" s="223"/>
      <c r="BO52" s="233"/>
      <c r="BP52" s="233"/>
      <c r="BQ52" s="230">
        <v>46</v>
      </c>
      <c r="BR52" s="231"/>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21"/>
    </row>
    <row r="53" spans="1:131" ht="26.25" customHeight="1" x14ac:dyDescent="0.15">
      <c r="A53" s="230">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23"/>
      <c r="BK53" s="223"/>
      <c r="BL53" s="223"/>
      <c r="BM53" s="223"/>
      <c r="BN53" s="223"/>
      <c r="BO53" s="233"/>
      <c r="BP53" s="233"/>
      <c r="BQ53" s="230">
        <v>47</v>
      </c>
      <c r="BR53" s="231"/>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21"/>
    </row>
    <row r="54" spans="1:131" ht="26.25" customHeight="1" x14ac:dyDescent="0.15">
      <c r="A54" s="230">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23"/>
      <c r="BK54" s="223"/>
      <c r="BL54" s="223"/>
      <c r="BM54" s="223"/>
      <c r="BN54" s="223"/>
      <c r="BO54" s="233"/>
      <c r="BP54" s="233"/>
      <c r="BQ54" s="230">
        <v>48</v>
      </c>
      <c r="BR54" s="231"/>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21"/>
    </row>
    <row r="55" spans="1:131" ht="26.25" customHeight="1" x14ac:dyDescent="0.15">
      <c r="A55" s="230">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23"/>
      <c r="BK55" s="223"/>
      <c r="BL55" s="223"/>
      <c r="BM55" s="223"/>
      <c r="BN55" s="223"/>
      <c r="BO55" s="233"/>
      <c r="BP55" s="233"/>
      <c r="BQ55" s="230">
        <v>49</v>
      </c>
      <c r="BR55" s="231"/>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21"/>
    </row>
    <row r="56" spans="1:131" ht="26.25" customHeight="1" x14ac:dyDescent="0.15">
      <c r="A56" s="230">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23"/>
      <c r="BK56" s="223"/>
      <c r="BL56" s="223"/>
      <c r="BM56" s="223"/>
      <c r="BN56" s="223"/>
      <c r="BO56" s="233"/>
      <c r="BP56" s="233"/>
      <c r="BQ56" s="230">
        <v>50</v>
      </c>
      <c r="BR56" s="231"/>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21"/>
    </row>
    <row r="57" spans="1:131" ht="26.25" customHeight="1" x14ac:dyDescent="0.15">
      <c r="A57" s="230">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23"/>
      <c r="BK57" s="223"/>
      <c r="BL57" s="223"/>
      <c r="BM57" s="223"/>
      <c r="BN57" s="223"/>
      <c r="BO57" s="233"/>
      <c r="BP57" s="233"/>
      <c r="BQ57" s="230">
        <v>51</v>
      </c>
      <c r="BR57" s="231"/>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21"/>
    </row>
    <row r="58" spans="1:131" ht="26.25" customHeight="1" x14ac:dyDescent="0.15">
      <c r="A58" s="230">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23"/>
      <c r="BK58" s="223"/>
      <c r="BL58" s="223"/>
      <c r="BM58" s="223"/>
      <c r="BN58" s="223"/>
      <c r="BO58" s="233"/>
      <c r="BP58" s="233"/>
      <c r="BQ58" s="230">
        <v>52</v>
      </c>
      <c r="BR58" s="231"/>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21"/>
    </row>
    <row r="59" spans="1:131" ht="26.25" customHeight="1" x14ac:dyDescent="0.15">
      <c r="A59" s="230">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23"/>
      <c r="BK59" s="223"/>
      <c r="BL59" s="223"/>
      <c r="BM59" s="223"/>
      <c r="BN59" s="223"/>
      <c r="BO59" s="233"/>
      <c r="BP59" s="233"/>
      <c r="BQ59" s="230">
        <v>53</v>
      </c>
      <c r="BR59" s="231"/>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21"/>
    </row>
    <row r="60" spans="1:131" ht="26.25" customHeight="1" x14ac:dyDescent="0.15">
      <c r="A60" s="230">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23"/>
      <c r="BK60" s="223"/>
      <c r="BL60" s="223"/>
      <c r="BM60" s="223"/>
      <c r="BN60" s="223"/>
      <c r="BO60" s="233"/>
      <c r="BP60" s="233"/>
      <c r="BQ60" s="230">
        <v>54</v>
      </c>
      <c r="BR60" s="231"/>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21"/>
    </row>
    <row r="61" spans="1:131" ht="26.25" customHeight="1" thickBot="1" x14ac:dyDescent="0.2">
      <c r="A61" s="230">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23"/>
      <c r="BK61" s="223"/>
      <c r="BL61" s="223"/>
      <c r="BM61" s="223"/>
      <c r="BN61" s="223"/>
      <c r="BO61" s="233"/>
      <c r="BP61" s="233"/>
      <c r="BQ61" s="230">
        <v>55</v>
      </c>
      <c r="BR61" s="231"/>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21"/>
    </row>
    <row r="62" spans="1:131" ht="26.25" customHeight="1" x14ac:dyDescent="0.15">
      <c r="A62" s="230">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427</v>
      </c>
      <c r="BK62" s="790"/>
      <c r="BL62" s="790"/>
      <c r="BM62" s="790"/>
      <c r="BN62" s="791"/>
      <c r="BO62" s="233"/>
      <c r="BP62" s="233"/>
      <c r="BQ62" s="230">
        <v>56</v>
      </c>
      <c r="BR62" s="231"/>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21"/>
    </row>
    <row r="63" spans="1:131" ht="26.25" customHeight="1" thickBot="1" x14ac:dyDescent="0.2">
      <c r="A63" s="232" t="s">
        <v>401</v>
      </c>
      <c r="B63" s="773" t="s">
        <v>428</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3047</v>
      </c>
      <c r="AG63" s="828"/>
      <c r="AH63" s="828"/>
      <c r="AI63" s="828"/>
      <c r="AJ63" s="829"/>
      <c r="AK63" s="830"/>
      <c r="AL63" s="825"/>
      <c r="AM63" s="825"/>
      <c r="AN63" s="825"/>
      <c r="AO63" s="825"/>
      <c r="AP63" s="828">
        <v>8164</v>
      </c>
      <c r="AQ63" s="828"/>
      <c r="AR63" s="828"/>
      <c r="AS63" s="828"/>
      <c r="AT63" s="828"/>
      <c r="AU63" s="828">
        <v>7321</v>
      </c>
      <c r="AV63" s="828"/>
      <c r="AW63" s="828"/>
      <c r="AX63" s="828"/>
      <c r="AY63" s="828"/>
      <c r="AZ63" s="832"/>
      <c r="BA63" s="832"/>
      <c r="BB63" s="832"/>
      <c r="BC63" s="832"/>
      <c r="BD63" s="832"/>
      <c r="BE63" s="833"/>
      <c r="BF63" s="833"/>
      <c r="BG63" s="833"/>
      <c r="BH63" s="833"/>
      <c r="BI63" s="834"/>
      <c r="BJ63" s="835" t="s">
        <v>429</v>
      </c>
      <c r="BK63" s="836"/>
      <c r="BL63" s="836"/>
      <c r="BM63" s="836"/>
      <c r="BN63" s="837"/>
      <c r="BO63" s="233"/>
      <c r="BP63" s="233"/>
      <c r="BQ63" s="230">
        <v>57</v>
      </c>
      <c r="BR63" s="231"/>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21"/>
    </row>
    <row r="65" spans="1:131" ht="26.25" customHeight="1" thickBot="1" x14ac:dyDescent="0.2">
      <c r="A65" s="223" t="s">
        <v>430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21"/>
    </row>
    <row r="66" spans="1:131" ht="26.25" customHeight="1" x14ac:dyDescent="0.15">
      <c r="A66" s="711" t="s">
        <v>431</v>
      </c>
      <c r="B66" s="712"/>
      <c r="C66" s="712"/>
      <c r="D66" s="712"/>
      <c r="E66" s="712"/>
      <c r="F66" s="712"/>
      <c r="G66" s="712"/>
      <c r="H66" s="712"/>
      <c r="I66" s="712"/>
      <c r="J66" s="712"/>
      <c r="K66" s="712"/>
      <c r="L66" s="712"/>
      <c r="M66" s="712"/>
      <c r="N66" s="712"/>
      <c r="O66" s="712"/>
      <c r="P66" s="713"/>
      <c r="Q66" s="717" t="s">
        <v>432</v>
      </c>
      <c r="R66" s="718"/>
      <c r="S66" s="718"/>
      <c r="T66" s="718"/>
      <c r="U66" s="719"/>
      <c r="V66" s="717" t="s">
        <v>433</v>
      </c>
      <c r="W66" s="718"/>
      <c r="X66" s="718"/>
      <c r="Y66" s="718"/>
      <c r="Z66" s="719"/>
      <c r="AA66" s="717" t="s">
        <v>434</v>
      </c>
      <c r="AB66" s="718"/>
      <c r="AC66" s="718"/>
      <c r="AD66" s="718"/>
      <c r="AE66" s="719"/>
      <c r="AF66" s="838" t="s">
        <v>435</v>
      </c>
      <c r="AG66" s="799"/>
      <c r="AH66" s="799"/>
      <c r="AI66" s="799"/>
      <c r="AJ66" s="839"/>
      <c r="AK66" s="717" t="s">
        <v>436</v>
      </c>
      <c r="AL66" s="712"/>
      <c r="AM66" s="712"/>
      <c r="AN66" s="712"/>
      <c r="AO66" s="713"/>
      <c r="AP66" s="717" t="s">
        <v>437</v>
      </c>
      <c r="AQ66" s="718"/>
      <c r="AR66" s="718"/>
      <c r="AS66" s="718"/>
      <c r="AT66" s="719"/>
      <c r="AU66" s="717" t="s">
        <v>438</v>
      </c>
      <c r="AV66" s="718"/>
      <c r="AW66" s="718"/>
      <c r="AX66" s="718"/>
      <c r="AY66" s="719"/>
      <c r="AZ66" s="717" t="s">
        <v>386</v>
      </c>
      <c r="BA66" s="718"/>
      <c r="BB66" s="718"/>
      <c r="BC66" s="718"/>
      <c r="BD66" s="724"/>
      <c r="BE66" s="233"/>
      <c r="BF66" s="233"/>
      <c r="BG66" s="233"/>
      <c r="BH66" s="233"/>
      <c r="BI66" s="233"/>
      <c r="BJ66" s="233"/>
      <c r="BK66" s="233"/>
      <c r="BL66" s="233"/>
      <c r="BM66" s="233"/>
      <c r="BN66" s="233"/>
      <c r="BO66" s="233"/>
      <c r="BP66" s="233"/>
      <c r="BQ66" s="230">
        <v>60</v>
      </c>
      <c r="BR66" s="235"/>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1"/>
    </row>
    <row r="67" spans="1:131" ht="26.25" customHeight="1" thickBot="1" x14ac:dyDescent="0.2">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33"/>
      <c r="BF67" s="233"/>
      <c r="BG67" s="233"/>
      <c r="BH67" s="233"/>
      <c r="BI67" s="233"/>
      <c r="BJ67" s="233"/>
      <c r="BK67" s="233"/>
      <c r="BL67" s="233"/>
      <c r="BM67" s="233"/>
      <c r="BN67" s="233"/>
      <c r="BO67" s="233"/>
      <c r="BP67" s="233"/>
      <c r="BQ67" s="230">
        <v>61</v>
      </c>
      <c r="BR67" s="235"/>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1"/>
    </row>
    <row r="68" spans="1:131" ht="26.25" customHeight="1" thickTop="1" x14ac:dyDescent="0.15">
      <c r="A68" s="228">
        <v>1</v>
      </c>
      <c r="B68" s="853" t="s">
        <v>609</v>
      </c>
      <c r="C68" s="854"/>
      <c r="D68" s="854"/>
      <c r="E68" s="854"/>
      <c r="F68" s="854"/>
      <c r="G68" s="854"/>
      <c r="H68" s="854"/>
      <c r="I68" s="854"/>
      <c r="J68" s="854"/>
      <c r="K68" s="854"/>
      <c r="L68" s="854"/>
      <c r="M68" s="854"/>
      <c r="N68" s="854"/>
      <c r="O68" s="854"/>
      <c r="P68" s="855"/>
      <c r="Q68" s="856">
        <v>71</v>
      </c>
      <c r="R68" s="850"/>
      <c r="S68" s="850"/>
      <c r="T68" s="850"/>
      <c r="U68" s="850"/>
      <c r="V68" s="850">
        <v>67</v>
      </c>
      <c r="W68" s="850"/>
      <c r="X68" s="850"/>
      <c r="Y68" s="850"/>
      <c r="Z68" s="850"/>
      <c r="AA68" s="850">
        <v>4</v>
      </c>
      <c r="AB68" s="850"/>
      <c r="AC68" s="850"/>
      <c r="AD68" s="850"/>
      <c r="AE68" s="850"/>
      <c r="AF68" s="850">
        <v>4</v>
      </c>
      <c r="AG68" s="850"/>
      <c r="AH68" s="850"/>
      <c r="AI68" s="850"/>
      <c r="AJ68" s="850"/>
      <c r="AK68" s="850" t="s">
        <v>603</v>
      </c>
      <c r="AL68" s="850"/>
      <c r="AM68" s="850"/>
      <c r="AN68" s="850"/>
      <c r="AO68" s="850"/>
      <c r="AP68" s="850" t="s">
        <v>603</v>
      </c>
      <c r="AQ68" s="850"/>
      <c r="AR68" s="850"/>
      <c r="AS68" s="850"/>
      <c r="AT68" s="850"/>
      <c r="AU68" s="850" t="s">
        <v>603</v>
      </c>
      <c r="AV68" s="850"/>
      <c r="AW68" s="850"/>
      <c r="AX68" s="850"/>
      <c r="AY68" s="850"/>
      <c r="AZ68" s="851"/>
      <c r="BA68" s="851"/>
      <c r="BB68" s="851"/>
      <c r="BC68" s="851"/>
      <c r="BD68" s="852"/>
      <c r="BE68" s="233"/>
      <c r="BF68" s="233"/>
      <c r="BG68" s="233"/>
      <c r="BH68" s="233"/>
      <c r="BI68" s="233"/>
      <c r="BJ68" s="233"/>
      <c r="BK68" s="233"/>
      <c r="BL68" s="233"/>
      <c r="BM68" s="233"/>
      <c r="BN68" s="233"/>
      <c r="BO68" s="233"/>
      <c r="BP68" s="233"/>
      <c r="BQ68" s="230">
        <v>62</v>
      </c>
      <c r="BR68" s="235"/>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1"/>
    </row>
    <row r="69" spans="1:131" ht="26.25" customHeight="1" x14ac:dyDescent="0.15">
      <c r="A69" s="230">
        <v>2</v>
      </c>
      <c r="B69" s="857" t="s">
        <v>610</v>
      </c>
      <c r="C69" s="858"/>
      <c r="D69" s="858"/>
      <c r="E69" s="858"/>
      <c r="F69" s="858"/>
      <c r="G69" s="858"/>
      <c r="H69" s="858"/>
      <c r="I69" s="858"/>
      <c r="J69" s="858"/>
      <c r="K69" s="858"/>
      <c r="L69" s="858"/>
      <c r="M69" s="858"/>
      <c r="N69" s="858"/>
      <c r="O69" s="858"/>
      <c r="P69" s="859"/>
      <c r="Q69" s="860">
        <v>6748</v>
      </c>
      <c r="R69" s="814"/>
      <c r="S69" s="814"/>
      <c r="T69" s="814"/>
      <c r="U69" s="814"/>
      <c r="V69" s="814">
        <v>6364</v>
      </c>
      <c r="W69" s="814"/>
      <c r="X69" s="814"/>
      <c r="Y69" s="814"/>
      <c r="Z69" s="814"/>
      <c r="AA69" s="814">
        <v>384</v>
      </c>
      <c r="AB69" s="814"/>
      <c r="AC69" s="814"/>
      <c r="AD69" s="814"/>
      <c r="AE69" s="814"/>
      <c r="AF69" s="814">
        <v>384</v>
      </c>
      <c r="AG69" s="814"/>
      <c r="AH69" s="814"/>
      <c r="AI69" s="814"/>
      <c r="AJ69" s="814"/>
      <c r="AK69" s="814" t="s">
        <v>603</v>
      </c>
      <c r="AL69" s="814"/>
      <c r="AM69" s="814"/>
      <c r="AN69" s="814"/>
      <c r="AO69" s="814"/>
      <c r="AP69" s="814" t="s">
        <v>603</v>
      </c>
      <c r="AQ69" s="814"/>
      <c r="AR69" s="814"/>
      <c r="AS69" s="814"/>
      <c r="AT69" s="814"/>
      <c r="AU69" s="814" t="s">
        <v>603</v>
      </c>
      <c r="AV69" s="814"/>
      <c r="AW69" s="814"/>
      <c r="AX69" s="814"/>
      <c r="AY69" s="814"/>
      <c r="AZ69" s="816"/>
      <c r="BA69" s="816"/>
      <c r="BB69" s="816"/>
      <c r="BC69" s="816"/>
      <c r="BD69" s="817"/>
      <c r="BE69" s="233"/>
      <c r="BF69" s="233"/>
      <c r="BG69" s="233"/>
      <c r="BH69" s="233"/>
      <c r="BI69" s="233"/>
      <c r="BJ69" s="233"/>
      <c r="BK69" s="233"/>
      <c r="BL69" s="233"/>
      <c r="BM69" s="233"/>
      <c r="BN69" s="233"/>
      <c r="BO69" s="233"/>
      <c r="BP69" s="233"/>
      <c r="BQ69" s="230">
        <v>63</v>
      </c>
      <c r="BR69" s="235"/>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1"/>
    </row>
    <row r="70" spans="1:131" ht="26.25" customHeight="1" x14ac:dyDescent="0.15">
      <c r="A70" s="230">
        <v>3</v>
      </c>
      <c r="B70" s="857" t="s">
        <v>611</v>
      </c>
      <c r="C70" s="858"/>
      <c r="D70" s="858"/>
      <c r="E70" s="858"/>
      <c r="F70" s="858"/>
      <c r="G70" s="858"/>
      <c r="H70" s="858"/>
      <c r="I70" s="858"/>
      <c r="J70" s="858"/>
      <c r="K70" s="858"/>
      <c r="L70" s="858"/>
      <c r="M70" s="858"/>
      <c r="N70" s="858"/>
      <c r="O70" s="858"/>
      <c r="P70" s="859"/>
      <c r="Q70" s="860">
        <v>306</v>
      </c>
      <c r="R70" s="814"/>
      <c r="S70" s="814"/>
      <c r="T70" s="814"/>
      <c r="U70" s="814"/>
      <c r="V70" s="814">
        <v>306</v>
      </c>
      <c r="W70" s="814"/>
      <c r="X70" s="814"/>
      <c r="Y70" s="814"/>
      <c r="Z70" s="814"/>
      <c r="AA70" s="814">
        <v>0</v>
      </c>
      <c r="AB70" s="814"/>
      <c r="AC70" s="814"/>
      <c r="AD70" s="814"/>
      <c r="AE70" s="814"/>
      <c r="AF70" s="814">
        <v>0</v>
      </c>
      <c r="AG70" s="814"/>
      <c r="AH70" s="814"/>
      <c r="AI70" s="814"/>
      <c r="AJ70" s="814"/>
      <c r="AK70" s="814" t="s">
        <v>603</v>
      </c>
      <c r="AL70" s="814"/>
      <c r="AM70" s="814"/>
      <c r="AN70" s="814"/>
      <c r="AO70" s="814"/>
      <c r="AP70" s="814">
        <v>26</v>
      </c>
      <c r="AQ70" s="814"/>
      <c r="AR70" s="814"/>
      <c r="AS70" s="814"/>
      <c r="AT70" s="814"/>
      <c r="AU70" s="814">
        <v>17</v>
      </c>
      <c r="AV70" s="814"/>
      <c r="AW70" s="814"/>
      <c r="AX70" s="814"/>
      <c r="AY70" s="814"/>
      <c r="AZ70" s="816"/>
      <c r="BA70" s="816"/>
      <c r="BB70" s="816"/>
      <c r="BC70" s="816"/>
      <c r="BD70" s="817"/>
      <c r="BE70" s="233"/>
      <c r="BF70" s="233"/>
      <c r="BG70" s="233"/>
      <c r="BH70" s="233"/>
      <c r="BI70" s="233"/>
      <c r="BJ70" s="233"/>
      <c r="BK70" s="233"/>
      <c r="BL70" s="233"/>
      <c r="BM70" s="233"/>
      <c r="BN70" s="233"/>
      <c r="BO70" s="233"/>
      <c r="BP70" s="233"/>
      <c r="BQ70" s="230">
        <v>64</v>
      </c>
      <c r="BR70" s="235"/>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1"/>
    </row>
    <row r="71" spans="1:131" ht="26.25" customHeight="1" x14ac:dyDescent="0.15">
      <c r="A71" s="230">
        <v>4</v>
      </c>
      <c r="B71" s="857" t="s">
        <v>612</v>
      </c>
      <c r="C71" s="858"/>
      <c r="D71" s="858"/>
      <c r="E71" s="858"/>
      <c r="F71" s="858"/>
      <c r="G71" s="858"/>
      <c r="H71" s="858"/>
      <c r="I71" s="858"/>
      <c r="J71" s="858"/>
      <c r="K71" s="858"/>
      <c r="L71" s="858"/>
      <c r="M71" s="858"/>
      <c r="N71" s="858"/>
      <c r="O71" s="858"/>
      <c r="P71" s="859"/>
      <c r="Q71" s="860">
        <v>258</v>
      </c>
      <c r="R71" s="814"/>
      <c r="S71" s="814"/>
      <c r="T71" s="814"/>
      <c r="U71" s="814"/>
      <c r="V71" s="814">
        <v>239</v>
      </c>
      <c r="W71" s="814"/>
      <c r="X71" s="814"/>
      <c r="Y71" s="814"/>
      <c r="Z71" s="814"/>
      <c r="AA71" s="814">
        <v>19</v>
      </c>
      <c r="AB71" s="814"/>
      <c r="AC71" s="814"/>
      <c r="AD71" s="814"/>
      <c r="AE71" s="814"/>
      <c r="AF71" s="814">
        <v>19</v>
      </c>
      <c r="AG71" s="814"/>
      <c r="AH71" s="814"/>
      <c r="AI71" s="814"/>
      <c r="AJ71" s="814"/>
      <c r="AK71" s="814" t="s">
        <v>603</v>
      </c>
      <c r="AL71" s="814"/>
      <c r="AM71" s="814"/>
      <c r="AN71" s="814"/>
      <c r="AO71" s="814"/>
      <c r="AP71" s="814" t="s">
        <v>603</v>
      </c>
      <c r="AQ71" s="814"/>
      <c r="AR71" s="814"/>
      <c r="AS71" s="814"/>
      <c r="AT71" s="814"/>
      <c r="AU71" s="814" t="s">
        <v>603</v>
      </c>
      <c r="AV71" s="814"/>
      <c r="AW71" s="814"/>
      <c r="AX71" s="814"/>
      <c r="AY71" s="814"/>
      <c r="AZ71" s="816"/>
      <c r="BA71" s="816"/>
      <c r="BB71" s="816"/>
      <c r="BC71" s="816"/>
      <c r="BD71" s="817"/>
      <c r="BE71" s="233"/>
      <c r="BF71" s="233"/>
      <c r="BG71" s="233"/>
      <c r="BH71" s="233"/>
      <c r="BI71" s="233"/>
      <c r="BJ71" s="233"/>
      <c r="BK71" s="233"/>
      <c r="BL71" s="233"/>
      <c r="BM71" s="233"/>
      <c r="BN71" s="233"/>
      <c r="BO71" s="233"/>
      <c r="BP71" s="233"/>
      <c r="BQ71" s="230">
        <v>65</v>
      </c>
      <c r="BR71" s="235"/>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1"/>
    </row>
    <row r="72" spans="1:131" ht="26.25" customHeight="1" x14ac:dyDescent="0.15">
      <c r="A72" s="230">
        <v>5</v>
      </c>
      <c r="B72" s="857" t="s">
        <v>613</v>
      </c>
      <c r="C72" s="858"/>
      <c r="D72" s="858"/>
      <c r="E72" s="858"/>
      <c r="F72" s="858"/>
      <c r="G72" s="858"/>
      <c r="H72" s="858"/>
      <c r="I72" s="858"/>
      <c r="J72" s="858"/>
      <c r="K72" s="858"/>
      <c r="L72" s="858"/>
      <c r="M72" s="858"/>
      <c r="N72" s="858"/>
      <c r="O72" s="858"/>
      <c r="P72" s="859"/>
      <c r="Q72" s="860">
        <v>272654</v>
      </c>
      <c r="R72" s="814"/>
      <c r="S72" s="814"/>
      <c r="T72" s="814"/>
      <c r="U72" s="814"/>
      <c r="V72" s="814">
        <v>260337</v>
      </c>
      <c r="W72" s="814"/>
      <c r="X72" s="814"/>
      <c r="Y72" s="814"/>
      <c r="Z72" s="814"/>
      <c r="AA72" s="814">
        <v>12317</v>
      </c>
      <c r="AB72" s="814"/>
      <c r="AC72" s="814"/>
      <c r="AD72" s="814"/>
      <c r="AE72" s="814"/>
      <c r="AF72" s="814">
        <v>12317</v>
      </c>
      <c r="AG72" s="814"/>
      <c r="AH72" s="814"/>
      <c r="AI72" s="814"/>
      <c r="AJ72" s="814"/>
      <c r="AK72" s="814" t="s">
        <v>603</v>
      </c>
      <c r="AL72" s="814"/>
      <c r="AM72" s="814"/>
      <c r="AN72" s="814"/>
      <c r="AO72" s="814"/>
      <c r="AP72" s="814" t="s">
        <v>603</v>
      </c>
      <c r="AQ72" s="814"/>
      <c r="AR72" s="814"/>
      <c r="AS72" s="814"/>
      <c r="AT72" s="814"/>
      <c r="AU72" s="814" t="s">
        <v>603</v>
      </c>
      <c r="AV72" s="814"/>
      <c r="AW72" s="814"/>
      <c r="AX72" s="814"/>
      <c r="AY72" s="814"/>
      <c r="AZ72" s="816"/>
      <c r="BA72" s="816"/>
      <c r="BB72" s="816"/>
      <c r="BC72" s="816"/>
      <c r="BD72" s="817"/>
      <c r="BE72" s="233"/>
      <c r="BF72" s="233"/>
      <c r="BG72" s="233"/>
      <c r="BH72" s="233"/>
      <c r="BI72" s="233"/>
      <c r="BJ72" s="233"/>
      <c r="BK72" s="233"/>
      <c r="BL72" s="233"/>
      <c r="BM72" s="233"/>
      <c r="BN72" s="233"/>
      <c r="BO72" s="233"/>
      <c r="BP72" s="233"/>
      <c r="BQ72" s="230">
        <v>66</v>
      </c>
      <c r="BR72" s="235"/>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1"/>
    </row>
    <row r="73" spans="1:131" ht="26.25" customHeight="1" x14ac:dyDescent="0.15">
      <c r="A73" s="230">
        <v>6</v>
      </c>
      <c r="B73" s="857"/>
      <c r="C73" s="858"/>
      <c r="D73" s="858"/>
      <c r="E73" s="858"/>
      <c r="F73" s="858"/>
      <c r="G73" s="858"/>
      <c r="H73" s="858"/>
      <c r="I73" s="858"/>
      <c r="J73" s="858"/>
      <c r="K73" s="858"/>
      <c r="L73" s="858"/>
      <c r="M73" s="858"/>
      <c r="N73" s="858"/>
      <c r="O73" s="858"/>
      <c r="P73" s="859"/>
      <c r="Q73" s="860"/>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16"/>
      <c r="BA73" s="816"/>
      <c r="BB73" s="816"/>
      <c r="BC73" s="816"/>
      <c r="BD73" s="817"/>
      <c r="BE73" s="233"/>
      <c r="BF73" s="233"/>
      <c r="BG73" s="233"/>
      <c r="BH73" s="233"/>
      <c r="BI73" s="233"/>
      <c r="BJ73" s="233"/>
      <c r="BK73" s="233"/>
      <c r="BL73" s="233"/>
      <c r="BM73" s="233"/>
      <c r="BN73" s="233"/>
      <c r="BO73" s="233"/>
      <c r="BP73" s="233"/>
      <c r="BQ73" s="230">
        <v>67</v>
      </c>
      <c r="BR73" s="235"/>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1"/>
    </row>
    <row r="74" spans="1:131" ht="26.25" customHeight="1" x14ac:dyDescent="0.15">
      <c r="A74" s="230">
        <v>7</v>
      </c>
      <c r="B74" s="857"/>
      <c r="C74" s="858"/>
      <c r="D74" s="858"/>
      <c r="E74" s="858"/>
      <c r="F74" s="858"/>
      <c r="G74" s="858"/>
      <c r="H74" s="858"/>
      <c r="I74" s="858"/>
      <c r="J74" s="858"/>
      <c r="K74" s="858"/>
      <c r="L74" s="858"/>
      <c r="M74" s="858"/>
      <c r="N74" s="858"/>
      <c r="O74" s="858"/>
      <c r="P74" s="859"/>
      <c r="Q74" s="860"/>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6"/>
      <c r="BA74" s="816"/>
      <c r="BB74" s="816"/>
      <c r="BC74" s="816"/>
      <c r="BD74" s="817"/>
      <c r="BE74" s="233"/>
      <c r="BF74" s="233"/>
      <c r="BG74" s="233"/>
      <c r="BH74" s="233"/>
      <c r="BI74" s="233"/>
      <c r="BJ74" s="233"/>
      <c r="BK74" s="233"/>
      <c r="BL74" s="233"/>
      <c r="BM74" s="233"/>
      <c r="BN74" s="233"/>
      <c r="BO74" s="233"/>
      <c r="BP74" s="233"/>
      <c r="BQ74" s="230">
        <v>68</v>
      </c>
      <c r="BR74" s="235"/>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1"/>
    </row>
    <row r="75" spans="1:131" ht="26.25" customHeight="1" x14ac:dyDescent="0.15">
      <c r="A75" s="230">
        <v>8</v>
      </c>
      <c r="B75" s="857"/>
      <c r="C75" s="858"/>
      <c r="D75" s="858"/>
      <c r="E75" s="858"/>
      <c r="F75" s="858"/>
      <c r="G75" s="858"/>
      <c r="H75" s="858"/>
      <c r="I75" s="858"/>
      <c r="J75" s="858"/>
      <c r="K75" s="858"/>
      <c r="L75" s="858"/>
      <c r="M75" s="858"/>
      <c r="N75" s="858"/>
      <c r="O75" s="858"/>
      <c r="P75" s="859"/>
      <c r="Q75" s="861"/>
      <c r="R75" s="862"/>
      <c r="S75" s="862"/>
      <c r="T75" s="862"/>
      <c r="U75" s="818"/>
      <c r="V75" s="863"/>
      <c r="W75" s="862"/>
      <c r="X75" s="862"/>
      <c r="Y75" s="862"/>
      <c r="Z75" s="818"/>
      <c r="AA75" s="863"/>
      <c r="AB75" s="862"/>
      <c r="AC75" s="862"/>
      <c r="AD75" s="862"/>
      <c r="AE75" s="818"/>
      <c r="AF75" s="863"/>
      <c r="AG75" s="862"/>
      <c r="AH75" s="862"/>
      <c r="AI75" s="862"/>
      <c r="AJ75" s="818"/>
      <c r="AK75" s="863"/>
      <c r="AL75" s="862"/>
      <c r="AM75" s="862"/>
      <c r="AN75" s="862"/>
      <c r="AO75" s="818"/>
      <c r="AP75" s="863"/>
      <c r="AQ75" s="862"/>
      <c r="AR75" s="862"/>
      <c r="AS75" s="862"/>
      <c r="AT75" s="818"/>
      <c r="AU75" s="863"/>
      <c r="AV75" s="862"/>
      <c r="AW75" s="862"/>
      <c r="AX75" s="862"/>
      <c r="AY75" s="818"/>
      <c r="AZ75" s="816"/>
      <c r="BA75" s="816"/>
      <c r="BB75" s="816"/>
      <c r="BC75" s="816"/>
      <c r="BD75" s="817"/>
      <c r="BE75" s="233"/>
      <c r="BF75" s="233"/>
      <c r="BG75" s="233"/>
      <c r="BH75" s="233"/>
      <c r="BI75" s="233"/>
      <c r="BJ75" s="233"/>
      <c r="BK75" s="233"/>
      <c r="BL75" s="233"/>
      <c r="BM75" s="233"/>
      <c r="BN75" s="233"/>
      <c r="BO75" s="233"/>
      <c r="BP75" s="233"/>
      <c r="BQ75" s="230">
        <v>69</v>
      </c>
      <c r="BR75" s="235"/>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1"/>
    </row>
    <row r="76" spans="1:131" ht="26.25" customHeight="1" x14ac:dyDescent="0.15">
      <c r="A76" s="230">
        <v>9</v>
      </c>
      <c r="B76" s="857"/>
      <c r="C76" s="858"/>
      <c r="D76" s="858"/>
      <c r="E76" s="858"/>
      <c r="F76" s="858"/>
      <c r="G76" s="858"/>
      <c r="H76" s="858"/>
      <c r="I76" s="858"/>
      <c r="J76" s="858"/>
      <c r="K76" s="858"/>
      <c r="L76" s="858"/>
      <c r="M76" s="858"/>
      <c r="N76" s="858"/>
      <c r="O76" s="858"/>
      <c r="P76" s="859"/>
      <c r="Q76" s="861"/>
      <c r="R76" s="862"/>
      <c r="S76" s="862"/>
      <c r="T76" s="862"/>
      <c r="U76" s="818"/>
      <c r="V76" s="863"/>
      <c r="W76" s="862"/>
      <c r="X76" s="862"/>
      <c r="Y76" s="862"/>
      <c r="Z76" s="818"/>
      <c r="AA76" s="863"/>
      <c r="AB76" s="862"/>
      <c r="AC76" s="862"/>
      <c r="AD76" s="862"/>
      <c r="AE76" s="818"/>
      <c r="AF76" s="863"/>
      <c r="AG76" s="862"/>
      <c r="AH76" s="862"/>
      <c r="AI76" s="862"/>
      <c r="AJ76" s="818"/>
      <c r="AK76" s="863"/>
      <c r="AL76" s="862"/>
      <c r="AM76" s="862"/>
      <c r="AN76" s="862"/>
      <c r="AO76" s="818"/>
      <c r="AP76" s="863"/>
      <c r="AQ76" s="862"/>
      <c r="AR76" s="862"/>
      <c r="AS76" s="862"/>
      <c r="AT76" s="818"/>
      <c r="AU76" s="863"/>
      <c r="AV76" s="862"/>
      <c r="AW76" s="862"/>
      <c r="AX76" s="862"/>
      <c r="AY76" s="818"/>
      <c r="AZ76" s="816"/>
      <c r="BA76" s="816"/>
      <c r="BB76" s="816"/>
      <c r="BC76" s="816"/>
      <c r="BD76" s="817"/>
      <c r="BE76" s="233"/>
      <c r="BF76" s="233"/>
      <c r="BG76" s="233"/>
      <c r="BH76" s="233"/>
      <c r="BI76" s="233"/>
      <c r="BJ76" s="233"/>
      <c r="BK76" s="233"/>
      <c r="BL76" s="233"/>
      <c r="BM76" s="233"/>
      <c r="BN76" s="233"/>
      <c r="BO76" s="233"/>
      <c r="BP76" s="233"/>
      <c r="BQ76" s="230">
        <v>70</v>
      </c>
      <c r="BR76" s="235"/>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1"/>
    </row>
    <row r="77" spans="1:131" ht="26.25" customHeight="1" x14ac:dyDescent="0.15">
      <c r="A77" s="230">
        <v>10</v>
      </c>
      <c r="B77" s="857"/>
      <c r="C77" s="858"/>
      <c r="D77" s="858"/>
      <c r="E77" s="858"/>
      <c r="F77" s="858"/>
      <c r="G77" s="858"/>
      <c r="H77" s="858"/>
      <c r="I77" s="858"/>
      <c r="J77" s="858"/>
      <c r="K77" s="858"/>
      <c r="L77" s="858"/>
      <c r="M77" s="858"/>
      <c r="N77" s="858"/>
      <c r="O77" s="858"/>
      <c r="P77" s="859"/>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16"/>
      <c r="BA77" s="816"/>
      <c r="BB77" s="816"/>
      <c r="BC77" s="816"/>
      <c r="BD77" s="817"/>
      <c r="BE77" s="233"/>
      <c r="BF77" s="233"/>
      <c r="BG77" s="233"/>
      <c r="BH77" s="233"/>
      <c r="BI77" s="233"/>
      <c r="BJ77" s="233"/>
      <c r="BK77" s="233"/>
      <c r="BL77" s="233"/>
      <c r="BM77" s="233"/>
      <c r="BN77" s="233"/>
      <c r="BO77" s="233"/>
      <c r="BP77" s="233"/>
      <c r="BQ77" s="230">
        <v>71</v>
      </c>
      <c r="BR77" s="235"/>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1"/>
    </row>
    <row r="78" spans="1:131" ht="26.25" customHeight="1" x14ac:dyDescent="0.15">
      <c r="A78" s="230">
        <v>11</v>
      </c>
      <c r="B78" s="857"/>
      <c r="C78" s="858"/>
      <c r="D78" s="858"/>
      <c r="E78" s="858"/>
      <c r="F78" s="858"/>
      <c r="G78" s="858"/>
      <c r="H78" s="858"/>
      <c r="I78" s="858"/>
      <c r="J78" s="858"/>
      <c r="K78" s="858"/>
      <c r="L78" s="858"/>
      <c r="M78" s="858"/>
      <c r="N78" s="858"/>
      <c r="O78" s="858"/>
      <c r="P78" s="859"/>
      <c r="Q78" s="860"/>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33"/>
      <c r="BF78" s="233"/>
      <c r="BG78" s="233"/>
      <c r="BH78" s="233"/>
      <c r="BI78" s="233"/>
      <c r="BJ78" s="221"/>
      <c r="BK78" s="221"/>
      <c r="BL78" s="221"/>
      <c r="BM78" s="221"/>
      <c r="BN78" s="221"/>
      <c r="BO78" s="233"/>
      <c r="BP78" s="233"/>
      <c r="BQ78" s="230">
        <v>72</v>
      </c>
      <c r="BR78" s="235"/>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1"/>
    </row>
    <row r="79" spans="1:131" ht="26.25" customHeight="1" x14ac:dyDescent="0.15">
      <c r="A79" s="230">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33"/>
      <c r="BF79" s="233"/>
      <c r="BG79" s="233"/>
      <c r="BH79" s="233"/>
      <c r="BI79" s="233"/>
      <c r="BJ79" s="221"/>
      <c r="BK79" s="221"/>
      <c r="BL79" s="221"/>
      <c r="BM79" s="221"/>
      <c r="BN79" s="221"/>
      <c r="BO79" s="233"/>
      <c r="BP79" s="233"/>
      <c r="BQ79" s="230">
        <v>73</v>
      </c>
      <c r="BR79" s="235"/>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1"/>
    </row>
    <row r="80" spans="1:131" ht="26.25" customHeight="1" x14ac:dyDescent="0.15">
      <c r="A80" s="230">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33"/>
      <c r="BF80" s="233"/>
      <c r="BG80" s="233"/>
      <c r="BH80" s="233"/>
      <c r="BI80" s="233"/>
      <c r="BJ80" s="233"/>
      <c r="BK80" s="233"/>
      <c r="BL80" s="233"/>
      <c r="BM80" s="233"/>
      <c r="BN80" s="233"/>
      <c r="BO80" s="233"/>
      <c r="BP80" s="233"/>
      <c r="BQ80" s="230">
        <v>74</v>
      </c>
      <c r="BR80" s="235"/>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1"/>
    </row>
    <row r="81" spans="1:131" ht="26.25" customHeight="1" x14ac:dyDescent="0.15">
      <c r="A81" s="230">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33"/>
      <c r="BF81" s="233"/>
      <c r="BG81" s="233"/>
      <c r="BH81" s="233"/>
      <c r="BI81" s="233"/>
      <c r="BJ81" s="233"/>
      <c r="BK81" s="233"/>
      <c r="BL81" s="233"/>
      <c r="BM81" s="233"/>
      <c r="BN81" s="233"/>
      <c r="BO81" s="233"/>
      <c r="BP81" s="233"/>
      <c r="BQ81" s="230">
        <v>75</v>
      </c>
      <c r="BR81" s="235"/>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1"/>
    </row>
    <row r="82" spans="1:131" ht="26.25" customHeight="1" x14ac:dyDescent="0.15">
      <c r="A82" s="230">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33"/>
      <c r="BF82" s="233"/>
      <c r="BG82" s="233"/>
      <c r="BH82" s="233"/>
      <c r="BI82" s="233"/>
      <c r="BJ82" s="233"/>
      <c r="BK82" s="233"/>
      <c r="BL82" s="233"/>
      <c r="BM82" s="233"/>
      <c r="BN82" s="233"/>
      <c r="BO82" s="233"/>
      <c r="BP82" s="233"/>
      <c r="BQ82" s="230">
        <v>76</v>
      </c>
      <c r="BR82" s="235"/>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1"/>
    </row>
    <row r="83" spans="1:131" ht="26.25" customHeight="1" x14ac:dyDescent="0.15">
      <c r="A83" s="230">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33"/>
      <c r="BF83" s="233"/>
      <c r="BG83" s="233"/>
      <c r="BH83" s="233"/>
      <c r="BI83" s="233"/>
      <c r="BJ83" s="233"/>
      <c r="BK83" s="233"/>
      <c r="BL83" s="233"/>
      <c r="BM83" s="233"/>
      <c r="BN83" s="233"/>
      <c r="BO83" s="233"/>
      <c r="BP83" s="233"/>
      <c r="BQ83" s="230">
        <v>77</v>
      </c>
      <c r="BR83" s="235"/>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1"/>
    </row>
    <row r="84" spans="1:131" ht="26.25" customHeight="1" x14ac:dyDescent="0.15">
      <c r="A84" s="230">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33"/>
      <c r="BF84" s="233"/>
      <c r="BG84" s="233"/>
      <c r="BH84" s="233"/>
      <c r="BI84" s="233"/>
      <c r="BJ84" s="233"/>
      <c r="BK84" s="233"/>
      <c r="BL84" s="233"/>
      <c r="BM84" s="233"/>
      <c r="BN84" s="233"/>
      <c r="BO84" s="233"/>
      <c r="BP84" s="233"/>
      <c r="BQ84" s="230">
        <v>78</v>
      </c>
      <c r="BR84" s="235"/>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1"/>
    </row>
    <row r="85" spans="1:131" ht="26.25" customHeight="1" x14ac:dyDescent="0.15">
      <c r="A85" s="230">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33"/>
      <c r="BF85" s="233"/>
      <c r="BG85" s="233"/>
      <c r="BH85" s="233"/>
      <c r="BI85" s="233"/>
      <c r="BJ85" s="233"/>
      <c r="BK85" s="233"/>
      <c r="BL85" s="233"/>
      <c r="BM85" s="233"/>
      <c r="BN85" s="233"/>
      <c r="BO85" s="233"/>
      <c r="BP85" s="233"/>
      <c r="BQ85" s="230">
        <v>79</v>
      </c>
      <c r="BR85" s="235"/>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1"/>
    </row>
    <row r="86" spans="1:131" ht="26.25" customHeight="1" x14ac:dyDescent="0.15">
      <c r="A86" s="230">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33"/>
      <c r="BF86" s="233"/>
      <c r="BG86" s="233"/>
      <c r="BH86" s="233"/>
      <c r="BI86" s="233"/>
      <c r="BJ86" s="233"/>
      <c r="BK86" s="233"/>
      <c r="BL86" s="233"/>
      <c r="BM86" s="233"/>
      <c r="BN86" s="233"/>
      <c r="BO86" s="233"/>
      <c r="BP86" s="233"/>
      <c r="BQ86" s="230">
        <v>80</v>
      </c>
      <c r="BR86" s="235"/>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1"/>
    </row>
    <row r="87" spans="1:131" ht="26.25" customHeight="1" x14ac:dyDescent="0.15">
      <c r="A87" s="236">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3"/>
      <c r="BF87" s="233"/>
      <c r="BG87" s="233"/>
      <c r="BH87" s="233"/>
      <c r="BI87" s="233"/>
      <c r="BJ87" s="233"/>
      <c r="BK87" s="233"/>
      <c r="BL87" s="233"/>
      <c r="BM87" s="233"/>
      <c r="BN87" s="233"/>
      <c r="BO87" s="233"/>
      <c r="BP87" s="233"/>
      <c r="BQ87" s="230">
        <v>81</v>
      </c>
      <c r="BR87" s="235"/>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1"/>
    </row>
    <row r="88" spans="1:131" ht="26.25" customHeight="1" thickBot="1" x14ac:dyDescent="0.2">
      <c r="A88" s="232" t="s">
        <v>401</v>
      </c>
      <c r="B88" s="773" t="s">
        <v>439</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12724</v>
      </c>
      <c r="AG88" s="828"/>
      <c r="AH88" s="828"/>
      <c r="AI88" s="828"/>
      <c r="AJ88" s="828"/>
      <c r="AK88" s="825"/>
      <c r="AL88" s="825"/>
      <c r="AM88" s="825"/>
      <c r="AN88" s="825"/>
      <c r="AO88" s="825"/>
      <c r="AP88" s="828">
        <v>26</v>
      </c>
      <c r="AQ88" s="828"/>
      <c r="AR88" s="828"/>
      <c r="AS88" s="828"/>
      <c r="AT88" s="828"/>
      <c r="AU88" s="828">
        <v>17</v>
      </c>
      <c r="AV88" s="828"/>
      <c r="AW88" s="828"/>
      <c r="AX88" s="828"/>
      <c r="AY88" s="828"/>
      <c r="AZ88" s="833"/>
      <c r="BA88" s="833"/>
      <c r="BB88" s="833"/>
      <c r="BC88" s="833"/>
      <c r="BD88" s="834"/>
      <c r="BE88" s="233"/>
      <c r="BF88" s="233"/>
      <c r="BG88" s="233"/>
      <c r="BH88" s="233"/>
      <c r="BI88" s="233"/>
      <c r="BJ88" s="233"/>
      <c r="BK88" s="233"/>
      <c r="BL88" s="233"/>
      <c r="BM88" s="233"/>
      <c r="BN88" s="233"/>
      <c r="BO88" s="233"/>
      <c r="BP88" s="233"/>
      <c r="BQ88" s="230">
        <v>82</v>
      </c>
      <c r="BR88" s="235"/>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401</v>
      </c>
      <c r="BR102" s="773" t="s">
        <v>440</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v>216</v>
      </c>
      <c r="CS102" s="836"/>
      <c r="CT102" s="836"/>
      <c r="CU102" s="836"/>
      <c r="CV102" s="875"/>
      <c r="CW102" s="874">
        <v>40</v>
      </c>
      <c r="CX102" s="836"/>
      <c r="CY102" s="836"/>
      <c r="CZ102" s="836"/>
      <c r="DA102" s="875"/>
      <c r="DB102" s="874" t="s">
        <v>603</v>
      </c>
      <c r="DC102" s="836"/>
      <c r="DD102" s="836"/>
      <c r="DE102" s="836"/>
      <c r="DF102" s="875"/>
      <c r="DG102" s="874" t="s">
        <v>603</v>
      </c>
      <c r="DH102" s="836"/>
      <c r="DI102" s="836"/>
      <c r="DJ102" s="836"/>
      <c r="DK102" s="875"/>
      <c r="DL102" s="874" t="s">
        <v>603</v>
      </c>
      <c r="DM102" s="836"/>
      <c r="DN102" s="836"/>
      <c r="DO102" s="836"/>
      <c r="DP102" s="875"/>
      <c r="DQ102" s="874" t="s">
        <v>603</v>
      </c>
      <c r="DR102" s="836"/>
      <c r="DS102" s="836"/>
      <c r="DT102" s="836"/>
      <c r="DU102" s="875"/>
      <c r="DV102" s="773"/>
      <c r="DW102" s="774"/>
      <c r="DX102" s="774"/>
      <c r="DY102" s="774"/>
      <c r="DZ102" s="898"/>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9" t="s">
        <v>441</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00" t="s">
        <v>442</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443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444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1" t="s">
        <v>445</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446</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1" customFormat="1" ht="26.25" customHeight="1" x14ac:dyDescent="0.15">
      <c r="A109" s="896" t="s">
        <v>447</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448</v>
      </c>
      <c r="AB109" s="877"/>
      <c r="AC109" s="877"/>
      <c r="AD109" s="877"/>
      <c r="AE109" s="878"/>
      <c r="AF109" s="876" t="s">
        <v>449</v>
      </c>
      <c r="AG109" s="877"/>
      <c r="AH109" s="877"/>
      <c r="AI109" s="877"/>
      <c r="AJ109" s="878"/>
      <c r="AK109" s="876" t="s">
        <v>313</v>
      </c>
      <c r="AL109" s="877"/>
      <c r="AM109" s="877"/>
      <c r="AN109" s="877"/>
      <c r="AO109" s="878"/>
      <c r="AP109" s="876" t="s">
        <v>450</v>
      </c>
      <c r="AQ109" s="877"/>
      <c r="AR109" s="877"/>
      <c r="AS109" s="877"/>
      <c r="AT109" s="879"/>
      <c r="AU109" s="896" t="s">
        <v>447</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448</v>
      </c>
      <c r="BR109" s="877"/>
      <c r="BS109" s="877"/>
      <c r="BT109" s="877"/>
      <c r="BU109" s="878"/>
      <c r="BV109" s="876" t="s">
        <v>449</v>
      </c>
      <c r="BW109" s="877"/>
      <c r="BX109" s="877"/>
      <c r="BY109" s="877"/>
      <c r="BZ109" s="878"/>
      <c r="CA109" s="876" t="s">
        <v>313</v>
      </c>
      <c r="CB109" s="877"/>
      <c r="CC109" s="877"/>
      <c r="CD109" s="877"/>
      <c r="CE109" s="878"/>
      <c r="CF109" s="897" t="s">
        <v>450</v>
      </c>
      <c r="CG109" s="897"/>
      <c r="CH109" s="897"/>
      <c r="CI109" s="897"/>
      <c r="CJ109" s="897"/>
      <c r="CK109" s="876" t="s">
        <v>451</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448</v>
      </c>
      <c r="DH109" s="877"/>
      <c r="DI109" s="877"/>
      <c r="DJ109" s="877"/>
      <c r="DK109" s="878"/>
      <c r="DL109" s="876" t="s">
        <v>449</v>
      </c>
      <c r="DM109" s="877"/>
      <c r="DN109" s="877"/>
      <c r="DO109" s="877"/>
      <c r="DP109" s="878"/>
      <c r="DQ109" s="876" t="s">
        <v>313</v>
      </c>
      <c r="DR109" s="877"/>
      <c r="DS109" s="877"/>
      <c r="DT109" s="877"/>
      <c r="DU109" s="878"/>
      <c r="DV109" s="876" t="s">
        <v>450</v>
      </c>
      <c r="DW109" s="877"/>
      <c r="DX109" s="877"/>
      <c r="DY109" s="877"/>
      <c r="DZ109" s="879"/>
    </row>
    <row r="110" spans="1:131" s="221" customFormat="1" ht="26.25" customHeight="1" x14ac:dyDescent="0.15">
      <c r="A110" s="880" t="s">
        <v>452</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2827984</v>
      </c>
      <c r="AB110" s="884"/>
      <c r="AC110" s="884"/>
      <c r="AD110" s="884"/>
      <c r="AE110" s="885"/>
      <c r="AF110" s="886">
        <v>2850805</v>
      </c>
      <c r="AG110" s="884"/>
      <c r="AH110" s="884"/>
      <c r="AI110" s="884"/>
      <c r="AJ110" s="885"/>
      <c r="AK110" s="886">
        <v>2721142</v>
      </c>
      <c r="AL110" s="884"/>
      <c r="AM110" s="884"/>
      <c r="AN110" s="884"/>
      <c r="AO110" s="885"/>
      <c r="AP110" s="887">
        <v>31.1</v>
      </c>
      <c r="AQ110" s="888"/>
      <c r="AR110" s="888"/>
      <c r="AS110" s="888"/>
      <c r="AT110" s="889"/>
      <c r="AU110" s="890" t="s">
        <v>73</v>
      </c>
      <c r="AV110" s="891"/>
      <c r="AW110" s="891"/>
      <c r="AX110" s="891"/>
      <c r="AY110" s="891"/>
      <c r="AZ110" s="913" t="s">
        <v>453</v>
      </c>
      <c r="BA110" s="881"/>
      <c r="BB110" s="881"/>
      <c r="BC110" s="881"/>
      <c r="BD110" s="881"/>
      <c r="BE110" s="881"/>
      <c r="BF110" s="881"/>
      <c r="BG110" s="881"/>
      <c r="BH110" s="881"/>
      <c r="BI110" s="881"/>
      <c r="BJ110" s="881"/>
      <c r="BK110" s="881"/>
      <c r="BL110" s="881"/>
      <c r="BM110" s="881"/>
      <c r="BN110" s="881"/>
      <c r="BO110" s="881"/>
      <c r="BP110" s="882"/>
      <c r="BQ110" s="914">
        <v>16233528</v>
      </c>
      <c r="BR110" s="915"/>
      <c r="BS110" s="915"/>
      <c r="BT110" s="915"/>
      <c r="BU110" s="915"/>
      <c r="BV110" s="915">
        <v>14819752</v>
      </c>
      <c r="BW110" s="915"/>
      <c r="BX110" s="915"/>
      <c r="BY110" s="915"/>
      <c r="BZ110" s="915"/>
      <c r="CA110" s="915">
        <v>13287121</v>
      </c>
      <c r="CB110" s="915"/>
      <c r="CC110" s="915"/>
      <c r="CD110" s="915"/>
      <c r="CE110" s="915"/>
      <c r="CF110" s="928">
        <v>152</v>
      </c>
      <c r="CG110" s="929"/>
      <c r="CH110" s="929"/>
      <c r="CI110" s="929"/>
      <c r="CJ110" s="929"/>
      <c r="CK110" s="930" t="s">
        <v>454</v>
      </c>
      <c r="CL110" s="931"/>
      <c r="CM110" s="913" t="s">
        <v>455</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456</v>
      </c>
      <c r="DH110" s="915"/>
      <c r="DI110" s="915"/>
      <c r="DJ110" s="915"/>
      <c r="DK110" s="915"/>
      <c r="DL110" s="915" t="s">
        <v>456</v>
      </c>
      <c r="DM110" s="915"/>
      <c r="DN110" s="915"/>
      <c r="DO110" s="915"/>
      <c r="DP110" s="915"/>
      <c r="DQ110" s="915" t="s">
        <v>456</v>
      </c>
      <c r="DR110" s="915"/>
      <c r="DS110" s="915"/>
      <c r="DT110" s="915"/>
      <c r="DU110" s="915"/>
      <c r="DV110" s="916" t="s">
        <v>456</v>
      </c>
      <c r="DW110" s="916"/>
      <c r="DX110" s="916"/>
      <c r="DY110" s="916"/>
      <c r="DZ110" s="917"/>
    </row>
    <row r="111" spans="1:131" s="221" customFormat="1" ht="26.25" customHeight="1" x14ac:dyDescent="0.15">
      <c r="A111" s="918" t="s">
        <v>457</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456</v>
      </c>
      <c r="AB111" s="922"/>
      <c r="AC111" s="922"/>
      <c r="AD111" s="922"/>
      <c r="AE111" s="923"/>
      <c r="AF111" s="924" t="s">
        <v>456</v>
      </c>
      <c r="AG111" s="922"/>
      <c r="AH111" s="922"/>
      <c r="AI111" s="922"/>
      <c r="AJ111" s="923"/>
      <c r="AK111" s="924" t="s">
        <v>456</v>
      </c>
      <c r="AL111" s="922"/>
      <c r="AM111" s="922"/>
      <c r="AN111" s="922"/>
      <c r="AO111" s="923"/>
      <c r="AP111" s="925" t="s">
        <v>456</v>
      </c>
      <c r="AQ111" s="926"/>
      <c r="AR111" s="926"/>
      <c r="AS111" s="926"/>
      <c r="AT111" s="927"/>
      <c r="AU111" s="892"/>
      <c r="AV111" s="893"/>
      <c r="AW111" s="893"/>
      <c r="AX111" s="893"/>
      <c r="AY111" s="893"/>
      <c r="AZ111" s="906" t="s">
        <v>458</v>
      </c>
      <c r="BA111" s="907"/>
      <c r="BB111" s="907"/>
      <c r="BC111" s="907"/>
      <c r="BD111" s="907"/>
      <c r="BE111" s="907"/>
      <c r="BF111" s="907"/>
      <c r="BG111" s="907"/>
      <c r="BH111" s="907"/>
      <c r="BI111" s="907"/>
      <c r="BJ111" s="907"/>
      <c r="BK111" s="907"/>
      <c r="BL111" s="907"/>
      <c r="BM111" s="907"/>
      <c r="BN111" s="907"/>
      <c r="BO111" s="907"/>
      <c r="BP111" s="908"/>
      <c r="BQ111" s="909">
        <v>50929</v>
      </c>
      <c r="BR111" s="910"/>
      <c r="BS111" s="910"/>
      <c r="BT111" s="910"/>
      <c r="BU111" s="910"/>
      <c r="BV111" s="910">
        <v>29279</v>
      </c>
      <c r="BW111" s="910"/>
      <c r="BX111" s="910"/>
      <c r="BY111" s="910"/>
      <c r="BZ111" s="910"/>
      <c r="CA111" s="910">
        <v>7229</v>
      </c>
      <c r="CB111" s="910"/>
      <c r="CC111" s="910"/>
      <c r="CD111" s="910"/>
      <c r="CE111" s="910"/>
      <c r="CF111" s="904">
        <v>0.1</v>
      </c>
      <c r="CG111" s="905"/>
      <c r="CH111" s="905"/>
      <c r="CI111" s="905"/>
      <c r="CJ111" s="905"/>
      <c r="CK111" s="932"/>
      <c r="CL111" s="933"/>
      <c r="CM111" s="906" t="s">
        <v>459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456</v>
      </c>
      <c r="DH111" s="910"/>
      <c r="DI111" s="910"/>
      <c r="DJ111" s="910"/>
      <c r="DK111" s="910"/>
      <c r="DL111" s="910" t="s">
        <v>456</v>
      </c>
      <c r="DM111" s="910"/>
      <c r="DN111" s="910"/>
      <c r="DO111" s="910"/>
      <c r="DP111" s="910"/>
      <c r="DQ111" s="910" t="s">
        <v>456</v>
      </c>
      <c r="DR111" s="910"/>
      <c r="DS111" s="910"/>
      <c r="DT111" s="910"/>
      <c r="DU111" s="910"/>
      <c r="DV111" s="911" t="s">
        <v>456</v>
      </c>
      <c r="DW111" s="911"/>
      <c r="DX111" s="911"/>
      <c r="DY111" s="911"/>
      <c r="DZ111" s="912"/>
    </row>
    <row r="112" spans="1:131" s="221" customFormat="1" ht="26.25" customHeight="1" x14ac:dyDescent="0.15">
      <c r="A112" s="936" t="s">
        <v>460</v>
      </c>
      <c r="B112" s="937"/>
      <c r="C112" s="907" t="s">
        <v>461</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462</v>
      </c>
      <c r="AB112" s="943"/>
      <c r="AC112" s="943"/>
      <c r="AD112" s="943"/>
      <c r="AE112" s="944"/>
      <c r="AF112" s="945" t="s">
        <v>463</v>
      </c>
      <c r="AG112" s="943"/>
      <c r="AH112" s="943"/>
      <c r="AI112" s="943"/>
      <c r="AJ112" s="944"/>
      <c r="AK112" s="945" t="s">
        <v>429</v>
      </c>
      <c r="AL112" s="943"/>
      <c r="AM112" s="943"/>
      <c r="AN112" s="943"/>
      <c r="AO112" s="944"/>
      <c r="AP112" s="946" t="s">
        <v>463</v>
      </c>
      <c r="AQ112" s="947"/>
      <c r="AR112" s="947"/>
      <c r="AS112" s="947"/>
      <c r="AT112" s="948"/>
      <c r="AU112" s="892"/>
      <c r="AV112" s="893"/>
      <c r="AW112" s="893"/>
      <c r="AX112" s="893"/>
      <c r="AY112" s="893"/>
      <c r="AZ112" s="906" t="s">
        <v>464</v>
      </c>
      <c r="BA112" s="907"/>
      <c r="BB112" s="907"/>
      <c r="BC112" s="907"/>
      <c r="BD112" s="907"/>
      <c r="BE112" s="907"/>
      <c r="BF112" s="907"/>
      <c r="BG112" s="907"/>
      <c r="BH112" s="907"/>
      <c r="BI112" s="907"/>
      <c r="BJ112" s="907"/>
      <c r="BK112" s="907"/>
      <c r="BL112" s="907"/>
      <c r="BM112" s="907"/>
      <c r="BN112" s="907"/>
      <c r="BO112" s="907"/>
      <c r="BP112" s="908"/>
      <c r="BQ112" s="909">
        <v>8621833</v>
      </c>
      <c r="BR112" s="910"/>
      <c r="BS112" s="910"/>
      <c r="BT112" s="910"/>
      <c r="BU112" s="910"/>
      <c r="BV112" s="910">
        <v>7890081</v>
      </c>
      <c r="BW112" s="910"/>
      <c r="BX112" s="910"/>
      <c r="BY112" s="910"/>
      <c r="BZ112" s="910"/>
      <c r="CA112" s="910">
        <v>7321948</v>
      </c>
      <c r="CB112" s="910"/>
      <c r="CC112" s="910"/>
      <c r="CD112" s="910"/>
      <c r="CE112" s="910"/>
      <c r="CF112" s="904">
        <v>83.8</v>
      </c>
      <c r="CG112" s="905"/>
      <c r="CH112" s="905"/>
      <c r="CI112" s="905"/>
      <c r="CJ112" s="905"/>
      <c r="CK112" s="932"/>
      <c r="CL112" s="933"/>
      <c r="CM112" s="906" t="s">
        <v>465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130</v>
      </c>
      <c r="DH112" s="910"/>
      <c r="DI112" s="910"/>
      <c r="DJ112" s="910"/>
      <c r="DK112" s="910"/>
      <c r="DL112" s="910" t="s">
        <v>462</v>
      </c>
      <c r="DM112" s="910"/>
      <c r="DN112" s="910"/>
      <c r="DO112" s="910"/>
      <c r="DP112" s="910"/>
      <c r="DQ112" s="910" t="s">
        <v>463</v>
      </c>
      <c r="DR112" s="910"/>
      <c r="DS112" s="910"/>
      <c r="DT112" s="910"/>
      <c r="DU112" s="910"/>
      <c r="DV112" s="911" t="s">
        <v>466</v>
      </c>
      <c r="DW112" s="911"/>
      <c r="DX112" s="911"/>
      <c r="DY112" s="911"/>
      <c r="DZ112" s="912"/>
    </row>
    <row r="113" spans="1:130" s="221" customFormat="1" ht="26.25" customHeight="1" x14ac:dyDescent="0.15">
      <c r="A113" s="938"/>
      <c r="B113" s="939"/>
      <c r="C113" s="907" t="s">
        <v>467</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961535</v>
      </c>
      <c r="AB113" s="922"/>
      <c r="AC113" s="922"/>
      <c r="AD113" s="922"/>
      <c r="AE113" s="923"/>
      <c r="AF113" s="924">
        <v>946161</v>
      </c>
      <c r="AG113" s="922"/>
      <c r="AH113" s="922"/>
      <c r="AI113" s="922"/>
      <c r="AJ113" s="923"/>
      <c r="AK113" s="924">
        <v>932556</v>
      </c>
      <c r="AL113" s="922"/>
      <c r="AM113" s="922"/>
      <c r="AN113" s="922"/>
      <c r="AO113" s="923"/>
      <c r="AP113" s="925">
        <v>10.7</v>
      </c>
      <c r="AQ113" s="926"/>
      <c r="AR113" s="926"/>
      <c r="AS113" s="926"/>
      <c r="AT113" s="927"/>
      <c r="AU113" s="892"/>
      <c r="AV113" s="893"/>
      <c r="AW113" s="893"/>
      <c r="AX113" s="893"/>
      <c r="AY113" s="893"/>
      <c r="AZ113" s="906" t="s">
        <v>468</v>
      </c>
      <c r="BA113" s="907"/>
      <c r="BB113" s="907"/>
      <c r="BC113" s="907"/>
      <c r="BD113" s="907"/>
      <c r="BE113" s="907"/>
      <c r="BF113" s="907"/>
      <c r="BG113" s="907"/>
      <c r="BH113" s="907"/>
      <c r="BI113" s="907"/>
      <c r="BJ113" s="907"/>
      <c r="BK113" s="907"/>
      <c r="BL113" s="907"/>
      <c r="BM113" s="907"/>
      <c r="BN113" s="907"/>
      <c r="BO113" s="907"/>
      <c r="BP113" s="908"/>
      <c r="BQ113" s="909">
        <v>51156</v>
      </c>
      <c r="BR113" s="910"/>
      <c r="BS113" s="910"/>
      <c r="BT113" s="910"/>
      <c r="BU113" s="910"/>
      <c r="BV113" s="910">
        <v>34221</v>
      </c>
      <c r="BW113" s="910"/>
      <c r="BX113" s="910"/>
      <c r="BY113" s="910"/>
      <c r="BZ113" s="910"/>
      <c r="CA113" s="910">
        <v>17169</v>
      </c>
      <c r="CB113" s="910"/>
      <c r="CC113" s="910"/>
      <c r="CD113" s="910"/>
      <c r="CE113" s="910"/>
      <c r="CF113" s="904">
        <v>0.2</v>
      </c>
      <c r="CG113" s="905"/>
      <c r="CH113" s="905"/>
      <c r="CI113" s="905"/>
      <c r="CJ113" s="905"/>
      <c r="CK113" s="932"/>
      <c r="CL113" s="933"/>
      <c r="CM113" s="906" t="s">
        <v>469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130</v>
      </c>
      <c r="DH113" s="943"/>
      <c r="DI113" s="943"/>
      <c r="DJ113" s="943"/>
      <c r="DK113" s="944"/>
      <c r="DL113" s="945" t="s">
        <v>463</v>
      </c>
      <c r="DM113" s="943"/>
      <c r="DN113" s="943"/>
      <c r="DO113" s="943"/>
      <c r="DP113" s="944"/>
      <c r="DQ113" s="945" t="s">
        <v>470</v>
      </c>
      <c r="DR113" s="943"/>
      <c r="DS113" s="943"/>
      <c r="DT113" s="943"/>
      <c r="DU113" s="944"/>
      <c r="DV113" s="946" t="s">
        <v>470</v>
      </c>
      <c r="DW113" s="947"/>
      <c r="DX113" s="947"/>
      <c r="DY113" s="947"/>
      <c r="DZ113" s="948"/>
    </row>
    <row r="114" spans="1:130" s="221" customFormat="1" ht="26.25" customHeight="1" x14ac:dyDescent="0.15">
      <c r="A114" s="938"/>
      <c r="B114" s="939"/>
      <c r="C114" s="907" t="s">
        <v>471</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17261</v>
      </c>
      <c r="AB114" s="943"/>
      <c r="AC114" s="943"/>
      <c r="AD114" s="943"/>
      <c r="AE114" s="944"/>
      <c r="AF114" s="945">
        <v>17261</v>
      </c>
      <c r="AG114" s="943"/>
      <c r="AH114" s="943"/>
      <c r="AI114" s="943"/>
      <c r="AJ114" s="944"/>
      <c r="AK114" s="945">
        <v>17261</v>
      </c>
      <c r="AL114" s="943"/>
      <c r="AM114" s="943"/>
      <c r="AN114" s="943"/>
      <c r="AO114" s="944"/>
      <c r="AP114" s="946">
        <v>0.2</v>
      </c>
      <c r="AQ114" s="947"/>
      <c r="AR114" s="947"/>
      <c r="AS114" s="947"/>
      <c r="AT114" s="948"/>
      <c r="AU114" s="892"/>
      <c r="AV114" s="893"/>
      <c r="AW114" s="893"/>
      <c r="AX114" s="893"/>
      <c r="AY114" s="893"/>
      <c r="AZ114" s="906" t="s">
        <v>472</v>
      </c>
      <c r="BA114" s="907"/>
      <c r="BB114" s="907"/>
      <c r="BC114" s="907"/>
      <c r="BD114" s="907"/>
      <c r="BE114" s="907"/>
      <c r="BF114" s="907"/>
      <c r="BG114" s="907"/>
      <c r="BH114" s="907"/>
      <c r="BI114" s="907"/>
      <c r="BJ114" s="907"/>
      <c r="BK114" s="907"/>
      <c r="BL114" s="907"/>
      <c r="BM114" s="907"/>
      <c r="BN114" s="907"/>
      <c r="BO114" s="907"/>
      <c r="BP114" s="908"/>
      <c r="BQ114" s="909">
        <v>2500940</v>
      </c>
      <c r="BR114" s="910"/>
      <c r="BS114" s="910"/>
      <c r="BT114" s="910"/>
      <c r="BU114" s="910"/>
      <c r="BV114" s="910">
        <v>2699559</v>
      </c>
      <c r="BW114" s="910"/>
      <c r="BX114" s="910"/>
      <c r="BY114" s="910"/>
      <c r="BZ114" s="910"/>
      <c r="CA114" s="910">
        <v>2688871</v>
      </c>
      <c r="CB114" s="910"/>
      <c r="CC114" s="910"/>
      <c r="CD114" s="910"/>
      <c r="CE114" s="910"/>
      <c r="CF114" s="904">
        <v>30.8</v>
      </c>
      <c r="CG114" s="905"/>
      <c r="CH114" s="905"/>
      <c r="CI114" s="905"/>
      <c r="CJ114" s="905"/>
      <c r="CK114" s="932"/>
      <c r="CL114" s="933"/>
      <c r="CM114" s="906" t="s">
        <v>473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463</v>
      </c>
      <c r="DH114" s="943"/>
      <c r="DI114" s="943"/>
      <c r="DJ114" s="943"/>
      <c r="DK114" s="944"/>
      <c r="DL114" s="945" t="s">
        <v>429</v>
      </c>
      <c r="DM114" s="943"/>
      <c r="DN114" s="943"/>
      <c r="DO114" s="943"/>
      <c r="DP114" s="944"/>
      <c r="DQ114" s="945" t="s">
        <v>463</v>
      </c>
      <c r="DR114" s="943"/>
      <c r="DS114" s="943"/>
      <c r="DT114" s="943"/>
      <c r="DU114" s="944"/>
      <c r="DV114" s="946" t="s">
        <v>463</v>
      </c>
      <c r="DW114" s="947"/>
      <c r="DX114" s="947"/>
      <c r="DY114" s="947"/>
      <c r="DZ114" s="948"/>
    </row>
    <row r="115" spans="1:130" s="221" customFormat="1" ht="26.25" customHeight="1" x14ac:dyDescent="0.15">
      <c r="A115" s="938"/>
      <c r="B115" s="939"/>
      <c r="C115" s="907" t="s">
        <v>474</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22530</v>
      </c>
      <c r="AB115" s="922"/>
      <c r="AC115" s="922"/>
      <c r="AD115" s="922"/>
      <c r="AE115" s="923"/>
      <c r="AF115" s="924">
        <v>22530</v>
      </c>
      <c r="AG115" s="922"/>
      <c r="AH115" s="922"/>
      <c r="AI115" s="922"/>
      <c r="AJ115" s="923"/>
      <c r="AK115" s="924">
        <v>22530</v>
      </c>
      <c r="AL115" s="922"/>
      <c r="AM115" s="922"/>
      <c r="AN115" s="922"/>
      <c r="AO115" s="923"/>
      <c r="AP115" s="925">
        <v>0.3</v>
      </c>
      <c r="AQ115" s="926"/>
      <c r="AR115" s="926"/>
      <c r="AS115" s="926"/>
      <c r="AT115" s="927"/>
      <c r="AU115" s="892"/>
      <c r="AV115" s="893"/>
      <c r="AW115" s="893"/>
      <c r="AX115" s="893"/>
      <c r="AY115" s="893"/>
      <c r="AZ115" s="906" t="s">
        <v>475</v>
      </c>
      <c r="BA115" s="907"/>
      <c r="BB115" s="907"/>
      <c r="BC115" s="907"/>
      <c r="BD115" s="907"/>
      <c r="BE115" s="907"/>
      <c r="BF115" s="907"/>
      <c r="BG115" s="907"/>
      <c r="BH115" s="907"/>
      <c r="BI115" s="907"/>
      <c r="BJ115" s="907"/>
      <c r="BK115" s="907"/>
      <c r="BL115" s="907"/>
      <c r="BM115" s="907"/>
      <c r="BN115" s="907"/>
      <c r="BO115" s="907"/>
      <c r="BP115" s="908"/>
      <c r="BQ115" s="909" t="s">
        <v>130</v>
      </c>
      <c r="BR115" s="910"/>
      <c r="BS115" s="910"/>
      <c r="BT115" s="910"/>
      <c r="BU115" s="910"/>
      <c r="BV115" s="910" t="s">
        <v>470</v>
      </c>
      <c r="BW115" s="910"/>
      <c r="BX115" s="910"/>
      <c r="BY115" s="910"/>
      <c r="BZ115" s="910"/>
      <c r="CA115" s="910" t="s">
        <v>429</v>
      </c>
      <c r="CB115" s="910"/>
      <c r="CC115" s="910"/>
      <c r="CD115" s="910"/>
      <c r="CE115" s="910"/>
      <c r="CF115" s="904" t="s">
        <v>476</v>
      </c>
      <c r="CG115" s="905"/>
      <c r="CH115" s="905"/>
      <c r="CI115" s="905"/>
      <c r="CJ115" s="905"/>
      <c r="CK115" s="932"/>
      <c r="CL115" s="933"/>
      <c r="CM115" s="906" t="s">
        <v>477</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466</v>
      </c>
      <c r="DH115" s="943"/>
      <c r="DI115" s="943"/>
      <c r="DJ115" s="943"/>
      <c r="DK115" s="944"/>
      <c r="DL115" s="945" t="s">
        <v>466</v>
      </c>
      <c r="DM115" s="943"/>
      <c r="DN115" s="943"/>
      <c r="DO115" s="943"/>
      <c r="DP115" s="944"/>
      <c r="DQ115" s="945" t="s">
        <v>476</v>
      </c>
      <c r="DR115" s="943"/>
      <c r="DS115" s="943"/>
      <c r="DT115" s="943"/>
      <c r="DU115" s="944"/>
      <c r="DV115" s="946" t="s">
        <v>463</v>
      </c>
      <c r="DW115" s="947"/>
      <c r="DX115" s="947"/>
      <c r="DY115" s="947"/>
      <c r="DZ115" s="948"/>
    </row>
    <row r="116" spans="1:130" s="221" customFormat="1" ht="26.25" customHeight="1" x14ac:dyDescent="0.15">
      <c r="A116" s="940"/>
      <c r="B116" s="941"/>
      <c r="C116" s="949" t="s">
        <v>478</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t="s">
        <v>429</v>
      </c>
      <c r="AB116" s="943"/>
      <c r="AC116" s="943"/>
      <c r="AD116" s="943"/>
      <c r="AE116" s="944"/>
      <c r="AF116" s="945" t="s">
        <v>466</v>
      </c>
      <c r="AG116" s="943"/>
      <c r="AH116" s="943"/>
      <c r="AI116" s="943"/>
      <c r="AJ116" s="944"/>
      <c r="AK116" s="945" t="s">
        <v>462</v>
      </c>
      <c r="AL116" s="943"/>
      <c r="AM116" s="943"/>
      <c r="AN116" s="943"/>
      <c r="AO116" s="944"/>
      <c r="AP116" s="946" t="s">
        <v>463</v>
      </c>
      <c r="AQ116" s="947"/>
      <c r="AR116" s="947"/>
      <c r="AS116" s="947"/>
      <c r="AT116" s="948"/>
      <c r="AU116" s="892"/>
      <c r="AV116" s="893"/>
      <c r="AW116" s="893"/>
      <c r="AX116" s="893"/>
      <c r="AY116" s="893"/>
      <c r="AZ116" s="951" t="s">
        <v>479</v>
      </c>
      <c r="BA116" s="952"/>
      <c r="BB116" s="952"/>
      <c r="BC116" s="952"/>
      <c r="BD116" s="952"/>
      <c r="BE116" s="952"/>
      <c r="BF116" s="952"/>
      <c r="BG116" s="952"/>
      <c r="BH116" s="952"/>
      <c r="BI116" s="952"/>
      <c r="BJ116" s="952"/>
      <c r="BK116" s="952"/>
      <c r="BL116" s="952"/>
      <c r="BM116" s="952"/>
      <c r="BN116" s="952"/>
      <c r="BO116" s="952"/>
      <c r="BP116" s="953"/>
      <c r="BQ116" s="909" t="s">
        <v>462</v>
      </c>
      <c r="BR116" s="910"/>
      <c r="BS116" s="910"/>
      <c r="BT116" s="910"/>
      <c r="BU116" s="910"/>
      <c r="BV116" s="910" t="s">
        <v>429</v>
      </c>
      <c r="BW116" s="910"/>
      <c r="BX116" s="910"/>
      <c r="BY116" s="910"/>
      <c r="BZ116" s="910"/>
      <c r="CA116" s="910" t="s">
        <v>466</v>
      </c>
      <c r="CB116" s="910"/>
      <c r="CC116" s="910"/>
      <c r="CD116" s="910"/>
      <c r="CE116" s="910"/>
      <c r="CF116" s="904" t="s">
        <v>470</v>
      </c>
      <c r="CG116" s="905"/>
      <c r="CH116" s="905"/>
      <c r="CI116" s="905"/>
      <c r="CJ116" s="905"/>
      <c r="CK116" s="932"/>
      <c r="CL116" s="933"/>
      <c r="CM116" s="906" t="s">
        <v>480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v>35434</v>
      </c>
      <c r="DH116" s="943"/>
      <c r="DI116" s="943"/>
      <c r="DJ116" s="943"/>
      <c r="DK116" s="944"/>
      <c r="DL116" s="945">
        <v>21472</v>
      </c>
      <c r="DM116" s="943"/>
      <c r="DN116" s="943"/>
      <c r="DO116" s="943"/>
      <c r="DP116" s="944"/>
      <c r="DQ116" s="945">
        <v>7229</v>
      </c>
      <c r="DR116" s="943"/>
      <c r="DS116" s="943"/>
      <c r="DT116" s="943"/>
      <c r="DU116" s="944"/>
      <c r="DV116" s="946">
        <v>0.1</v>
      </c>
      <c r="DW116" s="947"/>
      <c r="DX116" s="947"/>
      <c r="DY116" s="947"/>
      <c r="DZ116" s="948"/>
    </row>
    <row r="117" spans="1:130" s="221" customFormat="1" ht="26.25" customHeight="1" x14ac:dyDescent="0.15">
      <c r="A117" s="896" t="s">
        <v>190</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481</v>
      </c>
      <c r="Z117" s="878"/>
      <c r="AA117" s="962">
        <v>3829310</v>
      </c>
      <c r="AB117" s="963"/>
      <c r="AC117" s="963"/>
      <c r="AD117" s="963"/>
      <c r="AE117" s="964"/>
      <c r="AF117" s="965">
        <v>3836757</v>
      </c>
      <c r="AG117" s="963"/>
      <c r="AH117" s="963"/>
      <c r="AI117" s="963"/>
      <c r="AJ117" s="964"/>
      <c r="AK117" s="965">
        <v>3693489</v>
      </c>
      <c r="AL117" s="963"/>
      <c r="AM117" s="963"/>
      <c r="AN117" s="963"/>
      <c r="AO117" s="964"/>
      <c r="AP117" s="966"/>
      <c r="AQ117" s="967"/>
      <c r="AR117" s="967"/>
      <c r="AS117" s="967"/>
      <c r="AT117" s="968"/>
      <c r="AU117" s="892"/>
      <c r="AV117" s="893"/>
      <c r="AW117" s="893"/>
      <c r="AX117" s="893"/>
      <c r="AY117" s="893"/>
      <c r="AZ117" s="958" t="s">
        <v>482</v>
      </c>
      <c r="BA117" s="959"/>
      <c r="BB117" s="959"/>
      <c r="BC117" s="959"/>
      <c r="BD117" s="959"/>
      <c r="BE117" s="959"/>
      <c r="BF117" s="959"/>
      <c r="BG117" s="959"/>
      <c r="BH117" s="959"/>
      <c r="BI117" s="959"/>
      <c r="BJ117" s="959"/>
      <c r="BK117" s="959"/>
      <c r="BL117" s="959"/>
      <c r="BM117" s="959"/>
      <c r="BN117" s="959"/>
      <c r="BO117" s="959"/>
      <c r="BP117" s="960"/>
      <c r="BQ117" s="909" t="s">
        <v>429</v>
      </c>
      <c r="BR117" s="910"/>
      <c r="BS117" s="910"/>
      <c r="BT117" s="910"/>
      <c r="BU117" s="910"/>
      <c r="BV117" s="910" t="s">
        <v>130</v>
      </c>
      <c r="BW117" s="910"/>
      <c r="BX117" s="910"/>
      <c r="BY117" s="910"/>
      <c r="BZ117" s="910"/>
      <c r="CA117" s="910" t="s">
        <v>463</v>
      </c>
      <c r="CB117" s="910"/>
      <c r="CC117" s="910"/>
      <c r="CD117" s="910"/>
      <c r="CE117" s="910"/>
      <c r="CF117" s="904" t="s">
        <v>466</v>
      </c>
      <c r="CG117" s="905"/>
      <c r="CH117" s="905"/>
      <c r="CI117" s="905"/>
      <c r="CJ117" s="905"/>
      <c r="CK117" s="932"/>
      <c r="CL117" s="933"/>
      <c r="CM117" s="906" t="s">
        <v>483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463</v>
      </c>
      <c r="DH117" s="943"/>
      <c r="DI117" s="943"/>
      <c r="DJ117" s="943"/>
      <c r="DK117" s="944"/>
      <c r="DL117" s="945" t="s">
        <v>429</v>
      </c>
      <c r="DM117" s="943"/>
      <c r="DN117" s="943"/>
      <c r="DO117" s="943"/>
      <c r="DP117" s="944"/>
      <c r="DQ117" s="945" t="s">
        <v>130</v>
      </c>
      <c r="DR117" s="943"/>
      <c r="DS117" s="943"/>
      <c r="DT117" s="943"/>
      <c r="DU117" s="944"/>
      <c r="DV117" s="946" t="s">
        <v>462</v>
      </c>
      <c r="DW117" s="947"/>
      <c r="DX117" s="947"/>
      <c r="DY117" s="947"/>
      <c r="DZ117" s="948"/>
    </row>
    <row r="118" spans="1:130" s="221" customFormat="1" ht="26.25" customHeight="1" x14ac:dyDescent="0.15">
      <c r="A118" s="896" t="s">
        <v>451</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448</v>
      </c>
      <c r="AB118" s="877"/>
      <c r="AC118" s="877"/>
      <c r="AD118" s="877"/>
      <c r="AE118" s="878"/>
      <c r="AF118" s="876" t="s">
        <v>449</v>
      </c>
      <c r="AG118" s="877"/>
      <c r="AH118" s="877"/>
      <c r="AI118" s="877"/>
      <c r="AJ118" s="878"/>
      <c r="AK118" s="876" t="s">
        <v>313</v>
      </c>
      <c r="AL118" s="877"/>
      <c r="AM118" s="877"/>
      <c r="AN118" s="877"/>
      <c r="AO118" s="878"/>
      <c r="AP118" s="954" t="s">
        <v>450</v>
      </c>
      <c r="AQ118" s="955"/>
      <c r="AR118" s="955"/>
      <c r="AS118" s="955"/>
      <c r="AT118" s="956"/>
      <c r="AU118" s="892"/>
      <c r="AV118" s="893"/>
      <c r="AW118" s="893"/>
      <c r="AX118" s="893"/>
      <c r="AY118" s="893"/>
      <c r="AZ118" s="957" t="s">
        <v>484</v>
      </c>
      <c r="BA118" s="949"/>
      <c r="BB118" s="949"/>
      <c r="BC118" s="949"/>
      <c r="BD118" s="949"/>
      <c r="BE118" s="949"/>
      <c r="BF118" s="949"/>
      <c r="BG118" s="949"/>
      <c r="BH118" s="949"/>
      <c r="BI118" s="949"/>
      <c r="BJ118" s="949"/>
      <c r="BK118" s="949"/>
      <c r="BL118" s="949"/>
      <c r="BM118" s="949"/>
      <c r="BN118" s="949"/>
      <c r="BO118" s="949"/>
      <c r="BP118" s="950"/>
      <c r="BQ118" s="983" t="s">
        <v>462</v>
      </c>
      <c r="BR118" s="984"/>
      <c r="BS118" s="984"/>
      <c r="BT118" s="984"/>
      <c r="BU118" s="984"/>
      <c r="BV118" s="984" t="s">
        <v>429</v>
      </c>
      <c r="BW118" s="984"/>
      <c r="BX118" s="984"/>
      <c r="BY118" s="984"/>
      <c r="BZ118" s="984"/>
      <c r="CA118" s="984" t="s">
        <v>462</v>
      </c>
      <c r="CB118" s="984"/>
      <c r="CC118" s="984"/>
      <c r="CD118" s="984"/>
      <c r="CE118" s="984"/>
      <c r="CF118" s="904" t="s">
        <v>429</v>
      </c>
      <c r="CG118" s="905"/>
      <c r="CH118" s="905"/>
      <c r="CI118" s="905"/>
      <c r="CJ118" s="905"/>
      <c r="CK118" s="932"/>
      <c r="CL118" s="933"/>
      <c r="CM118" s="906" t="s">
        <v>485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466</v>
      </c>
      <c r="DH118" s="943"/>
      <c r="DI118" s="943"/>
      <c r="DJ118" s="943"/>
      <c r="DK118" s="944"/>
      <c r="DL118" s="945" t="s">
        <v>462</v>
      </c>
      <c r="DM118" s="943"/>
      <c r="DN118" s="943"/>
      <c r="DO118" s="943"/>
      <c r="DP118" s="944"/>
      <c r="DQ118" s="945" t="s">
        <v>486</v>
      </c>
      <c r="DR118" s="943"/>
      <c r="DS118" s="943"/>
      <c r="DT118" s="943"/>
      <c r="DU118" s="944"/>
      <c r="DV118" s="946" t="s">
        <v>466</v>
      </c>
      <c r="DW118" s="947"/>
      <c r="DX118" s="947"/>
      <c r="DY118" s="947"/>
      <c r="DZ118" s="948"/>
    </row>
    <row r="119" spans="1:130" s="221" customFormat="1" ht="26.25" customHeight="1" x14ac:dyDescent="0.15">
      <c r="A119" s="1040" t="s">
        <v>454</v>
      </c>
      <c r="B119" s="931"/>
      <c r="C119" s="913" t="s">
        <v>455</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466</v>
      </c>
      <c r="AB119" s="884"/>
      <c r="AC119" s="884"/>
      <c r="AD119" s="884"/>
      <c r="AE119" s="885"/>
      <c r="AF119" s="886" t="s">
        <v>462</v>
      </c>
      <c r="AG119" s="884"/>
      <c r="AH119" s="884"/>
      <c r="AI119" s="884"/>
      <c r="AJ119" s="885"/>
      <c r="AK119" s="886" t="s">
        <v>462</v>
      </c>
      <c r="AL119" s="884"/>
      <c r="AM119" s="884"/>
      <c r="AN119" s="884"/>
      <c r="AO119" s="885"/>
      <c r="AP119" s="887" t="s">
        <v>429</v>
      </c>
      <c r="AQ119" s="888"/>
      <c r="AR119" s="888"/>
      <c r="AS119" s="888"/>
      <c r="AT119" s="889"/>
      <c r="AU119" s="894"/>
      <c r="AV119" s="895"/>
      <c r="AW119" s="895"/>
      <c r="AX119" s="895"/>
      <c r="AY119" s="895"/>
      <c r="AZ119" s="244" t="s">
        <v>190</v>
      </c>
      <c r="BA119" s="244"/>
      <c r="BB119" s="244"/>
      <c r="BC119" s="244"/>
      <c r="BD119" s="244"/>
      <c r="BE119" s="244"/>
      <c r="BF119" s="244"/>
      <c r="BG119" s="244"/>
      <c r="BH119" s="244"/>
      <c r="BI119" s="244"/>
      <c r="BJ119" s="244"/>
      <c r="BK119" s="244"/>
      <c r="BL119" s="244"/>
      <c r="BM119" s="244"/>
      <c r="BN119" s="244"/>
      <c r="BO119" s="961" t="s">
        <v>487</v>
      </c>
      <c r="BP119" s="989"/>
      <c r="BQ119" s="983">
        <v>27458386</v>
      </c>
      <c r="BR119" s="984"/>
      <c r="BS119" s="984"/>
      <c r="BT119" s="984"/>
      <c r="BU119" s="984"/>
      <c r="BV119" s="984">
        <v>25472892</v>
      </c>
      <c r="BW119" s="984"/>
      <c r="BX119" s="984"/>
      <c r="BY119" s="984"/>
      <c r="BZ119" s="984"/>
      <c r="CA119" s="984">
        <v>23322338</v>
      </c>
      <c r="CB119" s="984"/>
      <c r="CC119" s="984"/>
      <c r="CD119" s="984"/>
      <c r="CE119" s="984"/>
      <c r="CF119" s="985"/>
      <c r="CG119" s="986"/>
      <c r="CH119" s="986"/>
      <c r="CI119" s="986"/>
      <c r="CJ119" s="987"/>
      <c r="CK119" s="934"/>
      <c r="CL119" s="935"/>
      <c r="CM119" s="957" t="s">
        <v>488</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v>15495</v>
      </c>
      <c r="DH119" s="970"/>
      <c r="DI119" s="970"/>
      <c r="DJ119" s="970"/>
      <c r="DK119" s="971"/>
      <c r="DL119" s="969">
        <v>7807</v>
      </c>
      <c r="DM119" s="970"/>
      <c r="DN119" s="970"/>
      <c r="DO119" s="970"/>
      <c r="DP119" s="971"/>
      <c r="DQ119" s="969" t="s">
        <v>429</v>
      </c>
      <c r="DR119" s="970"/>
      <c r="DS119" s="970"/>
      <c r="DT119" s="970"/>
      <c r="DU119" s="971"/>
      <c r="DV119" s="972" t="s">
        <v>462</v>
      </c>
      <c r="DW119" s="973"/>
      <c r="DX119" s="973"/>
      <c r="DY119" s="973"/>
      <c r="DZ119" s="974"/>
    </row>
    <row r="120" spans="1:130" s="221" customFormat="1" ht="26.25" customHeight="1" x14ac:dyDescent="0.15">
      <c r="A120" s="1041"/>
      <c r="B120" s="933"/>
      <c r="C120" s="906" t="s">
        <v>459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462</v>
      </c>
      <c r="AB120" s="943"/>
      <c r="AC120" s="943"/>
      <c r="AD120" s="943"/>
      <c r="AE120" s="944"/>
      <c r="AF120" s="945" t="s">
        <v>462</v>
      </c>
      <c r="AG120" s="943"/>
      <c r="AH120" s="943"/>
      <c r="AI120" s="943"/>
      <c r="AJ120" s="944"/>
      <c r="AK120" s="945" t="s">
        <v>466</v>
      </c>
      <c r="AL120" s="943"/>
      <c r="AM120" s="943"/>
      <c r="AN120" s="943"/>
      <c r="AO120" s="944"/>
      <c r="AP120" s="946" t="s">
        <v>462</v>
      </c>
      <c r="AQ120" s="947"/>
      <c r="AR120" s="947"/>
      <c r="AS120" s="947"/>
      <c r="AT120" s="948"/>
      <c r="AU120" s="975" t="s">
        <v>489</v>
      </c>
      <c r="AV120" s="976"/>
      <c r="AW120" s="976"/>
      <c r="AX120" s="976"/>
      <c r="AY120" s="977"/>
      <c r="AZ120" s="913" t="s">
        <v>490</v>
      </c>
      <c r="BA120" s="881"/>
      <c r="BB120" s="881"/>
      <c r="BC120" s="881"/>
      <c r="BD120" s="881"/>
      <c r="BE120" s="881"/>
      <c r="BF120" s="881"/>
      <c r="BG120" s="881"/>
      <c r="BH120" s="881"/>
      <c r="BI120" s="881"/>
      <c r="BJ120" s="881"/>
      <c r="BK120" s="881"/>
      <c r="BL120" s="881"/>
      <c r="BM120" s="881"/>
      <c r="BN120" s="881"/>
      <c r="BO120" s="881"/>
      <c r="BP120" s="882"/>
      <c r="BQ120" s="914">
        <v>13503376</v>
      </c>
      <c r="BR120" s="915"/>
      <c r="BS120" s="915"/>
      <c r="BT120" s="915"/>
      <c r="BU120" s="915"/>
      <c r="BV120" s="915">
        <v>13700902</v>
      </c>
      <c r="BW120" s="915"/>
      <c r="BX120" s="915"/>
      <c r="BY120" s="915"/>
      <c r="BZ120" s="915"/>
      <c r="CA120" s="915">
        <v>14181197</v>
      </c>
      <c r="CB120" s="915"/>
      <c r="CC120" s="915"/>
      <c r="CD120" s="915"/>
      <c r="CE120" s="915"/>
      <c r="CF120" s="928">
        <v>162.30000000000001</v>
      </c>
      <c r="CG120" s="929"/>
      <c r="CH120" s="929"/>
      <c r="CI120" s="929"/>
      <c r="CJ120" s="929"/>
      <c r="CK120" s="990" t="s">
        <v>491</v>
      </c>
      <c r="CL120" s="991"/>
      <c r="CM120" s="991"/>
      <c r="CN120" s="991"/>
      <c r="CO120" s="992"/>
      <c r="CP120" s="998" t="s">
        <v>492</v>
      </c>
      <c r="CQ120" s="999"/>
      <c r="CR120" s="999"/>
      <c r="CS120" s="999"/>
      <c r="CT120" s="999"/>
      <c r="CU120" s="999"/>
      <c r="CV120" s="999"/>
      <c r="CW120" s="999"/>
      <c r="CX120" s="999"/>
      <c r="CY120" s="999"/>
      <c r="CZ120" s="999"/>
      <c r="DA120" s="999"/>
      <c r="DB120" s="999"/>
      <c r="DC120" s="999"/>
      <c r="DD120" s="999"/>
      <c r="DE120" s="999"/>
      <c r="DF120" s="1000"/>
      <c r="DG120" s="914">
        <v>5949930</v>
      </c>
      <c r="DH120" s="915"/>
      <c r="DI120" s="915"/>
      <c r="DJ120" s="915"/>
      <c r="DK120" s="915"/>
      <c r="DL120" s="915">
        <v>5524989</v>
      </c>
      <c r="DM120" s="915"/>
      <c r="DN120" s="915"/>
      <c r="DO120" s="915"/>
      <c r="DP120" s="915"/>
      <c r="DQ120" s="915">
        <v>5159247</v>
      </c>
      <c r="DR120" s="915"/>
      <c r="DS120" s="915"/>
      <c r="DT120" s="915"/>
      <c r="DU120" s="915"/>
      <c r="DV120" s="916">
        <v>59</v>
      </c>
      <c r="DW120" s="916"/>
      <c r="DX120" s="916"/>
      <c r="DY120" s="916"/>
      <c r="DZ120" s="917"/>
    </row>
    <row r="121" spans="1:130" s="221" customFormat="1" ht="26.25" customHeight="1" x14ac:dyDescent="0.15">
      <c r="A121" s="1041"/>
      <c r="B121" s="933"/>
      <c r="C121" s="958" t="s">
        <v>493</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429</v>
      </c>
      <c r="AB121" s="943"/>
      <c r="AC121" s="943"/>
      <c r="AD121" s="943"/>
      <c r="AE121" s="944"/>
      <c r="AF121" s="945" t="s">
        <v>466</v>
      </c>
      <c r="AG121" s="943"/>
      <c r="AH121" s="943"/>
      <c r="AI121" s="943"/>
      <c r="AJ121" s="944"/>
      <c r="AK121" s="945" t="s">
        <v>429</v>
      </c>
      <c r="AL121" s="943"/>
      <c r="AM121" s="943"/>
      <c r="AN121" s="943"/>
      <c r="AO121" s="944"/>
      <c r="AP121" s="946" t="s">
        <v>463</v>
      </c>
      <c r="AQ121" s="947"/>
      <c r="AR121" s="947"/>
      <c r="AS121" s="947"/>
      <c r="AT121" s="948"/>
      <c r="AU121" s="978"/>
      <c r="AV121" s="979"/>
      <c r="AW121" s="979"/>
      <c r="AX121" s="979"/>
      <c r="AY121" s="980"/>
      <c r="AZ121" s="906" t="s">
        <v>494</v>
      </c>
      <c r="BA121" s="907"/>
      <c r="BB121" s="907"/>
      <c r="BC121" s="907"/>
      <c r="BD121" s="907"/>
      <c r="BE121" s="907"/>
      <c r="BF121" s="907"/>
      <c r="BG121" s="907"/>
      <c r="BH121" s="907"/>
      <c r="BI121" s="907"/>
      <c r="BJ121" s="907"/>
      <c r="BK121" s="907"/>
      <c r="BL121" s="907"/>
      <c r="BM121" s="907"/>
      <c r="BN121" s="907"/>
      <c r="BO121" s="907"/>
      <c r="BP121" s="908"/>
      <c r="BQ121" s="909">
        <v>195223</v>
      </c>
      <c r="BR121" s="910"/>
      <c r="BS121" s="910"/>
      <c r="BT121" s="910"/>
      <c r="BU121" s="910"/>
      <c r="BV121" s="910">
        <v>148865</v>
      </c>
      <c r="BW121" s="910"/>
      <c r="BX121" s="910"/>
      <c r="BY121" s="910"/>
      <c r="BZ121" s="910"/>
      <c r="CA121" s="910">
        <v>101521</v>
      </c>
      <c r="CB121" s="910"/>
      <c r="CC121" s="910"/>
      <c r="CD121" s="910"/>
      <c r="CE121" s="910"/>
      <c r="CF121" s="904">
        <v>1.2</v>
      </c>
      <c r="CG121" s="905"/>
      <c r="CH121" s="905"/>
      <c r="CI121" s="905"/>
      <c r="CJ121" s="905"/>
      <c r="CK121" s="993"/>
      <c r="CL121" s="994"/>
      <c r="CM121" s="994"/>
      <c r="CN121" s="994"/>
      <c r="CO121" s="995"/>
      <c r="CP121" s="1003" t="s">
        <v>495</v>
      </c>
      <c r="CQ121" s="1004"/>
      <c r="CR121" s="1004"/>
      <c r="CS121" s="1004"/>
      <c r="CT121" s="1004"/>
      <c r="CU121" s="1004"/>
      <c r="CV121" s="1004"/>
      <c r="CW121" s="1004"/>
      <c r="CX121" s="1004"/>
      <c r="CY121" s="1004"/>
      <c r="CZ121" s="1004"/>
      <c r="DA121" s="1004"/>
      <c r="DB121" s="1004"/>
      <c r="DC121" s="1004"/>
      <c r="DD121" s="1004"/>
      <c r="DE121" s="1004"/>
      <c r="DF121" s="1005"/>
      <c r="DG121" s="909">
        <v>1125603</v>
      </c>
      <c r="DH121" s="910"/>
      <c r="DI121" s="910"/>
      <c r="DJ121" s="910"/>
      <c r="DK121" s="910"/>
      <c r="DL121" s="910">
        <v>982145</v>
      </c>
      <c r="DM121" s="910"/>
      <c r="DN121" s="910"/>
      <c r="DO121" s="910"/>
      <c r="DP121" s="910"/>
      <c r="DQ121" s="910">
        <v>841894</v>
      </c>
      <c r="DR121" s="910"/>
      <c r="DS121" s="910"/>
      <c r="DT121" s="910"/>
      <c r="DU121" s="910"/>
      <c r="DV121" s="911">
        <v>9.6</v>
      </c>
      <c r="DW121" s="911"/>
      <c r="DX121" s="911"/>
      <c r="DY121" s="911"/>
      <c r="DZ121" s="912"/>
    </row>
    <row r="122" spans="1:130" s="221" customFormat="1" ht="26.25" customHeight="1" x14ac:dyDescent="0.15">
      <c r="A122" s="1041"/>
      <c r="B122" s="933"/>
      <c r="C122" s="906" t="s">
        <v>473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130</v>
      </c>
      <c r="AB122" s="943"/>
      <c r="AC122" s="943"/>
      <c r="AD122" s="943"/>
      <c r="AE122" s="944"/>
      <c r="AF122" s="945" t="s">
        <v>462</v>
      </c>
      <c r="AG122" s="943"/>
      <c r="AH122" s="943"/>
      <c r="AI122" s="943"/>
      <c r="AJ122" s="944"/>
      <c r="AK122" s="945" t="s">
        <v>429</v>
      </c>
      <c r="AL122" s="943"/>
      <c r="AM122" s="943"/>
      <c r="AN122" s="943"/>
      <c r="AO122" s="944"/>
      <c r="AP122" s="946" t="s">
        <v>462</v>
      </c>
      <c r="AQ122" s="947"/>
      <c r="AR122" s="947"/>
      <c r="AS122" s="947"/>
      <c r="AT122" s="948"/>
      <c r="AU122" s="978"/>
      <c r="AV122" s="979"/>
      <c r="AW122" s="979"/>
      <c r="AX122" s="979"/>
      <c r="AY122" s="980"/>
      <c r="AZ122" s="957" t="s">
        <v>496</v>
      </c>
      <c r="BA122" s="949"/>
      <c r="BB122" s="949"/>
      <c r="BC122" s="949"/>
      <c r="BD122" s="949"/>
      <c r="BE122" s="949"/>
      <c r="BF122" s="949"/>
      <c r="BG122" s="949"/>
      <c r="BH122" s="949"/>
      <c r="BI122" s="949"/>
      <c r="BJ122" s="949"/>
      <c r="BK122" s="949"/>
      <c r="BL122" s="949"/>
      <c r="BM122" s="949"/>
      <c r="BN122" s="949"/>
      <c r="BO122" s="949"/>
      <c r="BP122" s="950"/>
      <c r="BQ122" s="983">
        <v>19014651</v>
      </c>
      <c r="BR122" s="984"/>
      <c r="BS122" s="984"/>
      <c r="BT122" s="984"/>
      <c r="BU122" s="984"/>
      <c r="BV122" s="984">
        <v>17715081</v>
      </c>
      <c r="BW122" s="984"/>
      <c r="BX122" s="984"/>
      <c r="BY122" s="984"/>
      <c r="BZ122" s="984"/>
      <c r="CA122" s="984">
        <v>15825217</v>
      </c>
      <c r="CB122" s="984"/>
      <c r="CC122" s="984"/>
      <c r="CD122" s="984"/>
      <c r="CE122" s="984"/>
      <c r="CF122" s="1001">
        <v>181.1</v>
      </c>
      <c r="CG122" s="1002"/>
      <c r="CH122" s="1002"/>
      <c r="CI122" s="1002"/>
      <c r="CJ122" s="1002"/>
      <c r="CK122" s="993"/>
      <c r="CL122" s="994"/>
      <c r="CM122" s="994"/>
      <c r="CN122" s="994"/>
      <c r="CO122" s="995"/>
      <c r="CP122" s="1003" t="s">
        <v>497</v>
      </c>
      <c r="CQ122" s="1004"/>
      <c r="CR122" s="1004"/>
      <c r="CS122" s="1004"/>
      <c r="CT122" s="1004"/>
      <c r="CU122" s="1004"/>
      <c r="CV122" s="1004"/>
      <c r="CW122" s="1004"/>
      <c r="CX122" s="1004"/>
      <c r="CY122" s="1004"/>
      <c r="CZ122" s="1004"/>
      <c r="DA122" s="1004"/>
      <c r="DB122" s="1004"/>
      <c r="DC122" s="1004"/>
      <c r="DD122" s="1004"/>
      <c r="DE122" s="1004"/>
      <c r="DF122" s="1005"/>
      <c r="DG122" s="909">
        <v>913418</v>
      </c>
      <c r="DH122" s="910"/>
      <c r="DI122" s="910"/>
      <c r="DJ122" s="910"/>
      <c r="DK122" s="910"/>
      <c r="DL122" s="910">
        <v>827066</v>
      </c>
      <c r="DM122" s="910"/>
      <c r="DN122" s="910"/>
      <c r="DO122" s="910"/>
      <c r="DP122" s="910"/>
      <c r="DQ122" s="910">
        <v>739988</v>
      </c>
      <c r="DR122" s="910"/>
      <c r="DS122" s="910"/>
      <c r="DT122" s="910"/>
      <c r="DU122" s="910"/>
      <c r="DV122" s="911">
        <v>8.5</v>
      </c>
      <c r="DW122" s="911"/>
      <c r="DX122" s="911"/>
      <c r="DY122" s="911"/>
      <c r="DZ122" s="912"/>
    </row>
    <row r="123" spans="1:130" s="221" customFormat="1" ht="26.25" customHeight="1" x14ac:dyDescent="0.15">
      <c r="A123" s="1041"/>
      <c r="B123" s="933"/>
      <c r="C123" s="906" t="s">
        <v>480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v>14602</v>
      </c>
      <c r="AB123" s="943"/>
      <c r="AC123" s="943"/>
      <c r="AD123" s="943"/>
      <c r="AE123" s="944"/>
      <c r="AF123" s="945">
        <v>14602</v>
      </c>
      <c r="AG123" s="943"/>
      <c r="AH123" s="943"/>
      <c r="AI123" s="943"/>
      <c r="AJ123" s="944"/>
      <c r="AK123" s="945">
        <v>14602</v>
      </c>
      <c r="AL123" s="943"/>
      <c r="AM123" s="943"/>
      <c r="AN123" s="943"/>
      <c r="AO123" s="944"/>
      <c r="AP123" s="946">
        <v>0.2</v>
      </c>
      <c r="AQ123" s="947"/>
      <c r="AR123" s="947"/>
      <c r="AS123" s="947"/>
      <c r="AT123" s="948"/>
      <c r="AU123" s="981"/>
      <c r="AV123" s="982"/>
      <c r="AW123" s="982"/>
      <c r="AX123" s="982"/>
      <c r="AY123" s="982"/>
      <c r="AZ123" s="244" t="s">
        <v>190</v>
      </c>
      <c r="BA123" s="244"/>
      <c r="BB123" s="244"/>
      <c r="BC123" s="244"/>
      <c r="BD123" s="244"/>
      <c r="BE123" s="244"/>
      <c r="BF123" s="244"/>
      <c r="BG123" s="244"/>
      <c r="BH123" s="244"/>
      <c r="BI123" s="244"/>
      <c r="BJ123" s="244"/>
      <c r="BK123" s="244"/>
      <c r="BL123" s="244"/>
      <c r="BM123" s="244"/>
      <c r="BN123" s="244"/>
      <c r="BO123" s="961" t="s">
        <v>498</v>
      </c>
      <c r="BP123" s="989"/>
      <c r="BQ123" s="1047">
        <v>32713250</v>
      </c>
      <c r="BR123" s="1048"/>
      <c r="BS123" s="1048"/>
      <c r="BT123" s="1048"/>
      <c r="BU123" s="1048"/>
      <c r="BV123" s="1048">
        <v>31564848</v>
      </c>
      <c r="BW123" s="1048"/>
      <c r="BX123" s="1048"/>
      <c r="BY123" s="1048"/>
      <c r="BZ123" s="1048"/>
      <c r="CA123" s="1048">
        <v>30107935</v>
      </c>
      <c r="CB123" s="1048"/>
      <c r="CC123" s="1048"/>
      <c r="CD123" s="1048"/>
      <c r="CE123" s="1048"/>
      <c r="CF123" s="985"/>
      <c r="CG123" s="986"/>
      <c r="CH123" s="986"/>
      <c r="CI123" s="986"/>
      <c r="CJ123" s="987"/>
      <c r="CK123" s="993"/>
      <c r="CL123" s="994"/>
      <c r="CM123" s="994"/>
      <c r="CN123" s="994"/>
      <c r="CO123" s="995"/>
      <c r="CP123" s="1003" t="s">
        <v>499</v>
      </c>
      <c r="CQ123" s="1004"/>
      <c r="CR123" s="1004"/>
      <c r="CS123" s="1004"/>
      <c r="CT123" s="1004"/>
      <c r="CU123" s="1004"/>
      <c r="CV123" s="1004"/>
      <c r="CW123" s="1004"/>
      <c r="CX123" s="1004"/>
      <c r="CY123" s="1004"/>
      <c r="CZ123" s="1004"/>
      <c r="DA123" s="1004"/>
      <c r="DB123" s="1004"/>
      <c r="DC123" s="1004"/>
      <c r="DD123" s="1004"/>
      <c r="DE123" s="1004"/>
      <c r="DF123" s="1005"/>
      <c r="DG123" s="942">
        <v>293187</v>
      </c>
      <c r="DH123" s="943"/>
      <c r="DI123" s="943"/>
      <c r="DJ123" s="943"/>
      <c r="DK123" s="944"/>
      <c r="DL123" s="945">
        <v>254445</v>
      </c>
      <c r="DM123" s="943"/>
      <c r="DN123" s="943"/>
      <c r="DO123" s="943"/>
      <c r="DP123" s="944"/>
      <c r="DQ123" s="945">
        <v>320278</v>
      </c>
      <c r="DR123" s="943"/>
      <c r="DS123" s="943"/>
      <c r="DT123" s="943"/>
      <c r="DU123" s="944"/>
      <c r="DV123" s="946">
        <v>3.7</v>
      </c>
      <c r="DW123" s="947"/>
      <c r="DX123" s="947"/>
      <c r="DY123" s="947"/>
      <c r="DZ123" s="948"/>
    </row>
    <row r="124" spans="1:130" s="221" customFormat="1" ht="26.25" customHeight="1" thickBot="1" x14ac:dyDescent="0.2">
      <c r="A124" s="1041"/>
      <c r="B124" s="933"/>
      <c r="C124" s="906" t="s">
        <v>483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130</v>
      </c>
      <c r="AB124" s="943"/>
      <c r="AC124" s="943"/>
      <c r="AD124" s="943"/>
      <c r="AE124" s="944"/>
      <c r="AF124" s="945" t="s">
        <v>130</v>
      </c>
      <c r="AG124" s="943"/>
      <c r="AH124" s="943"/>
      <c r="AI124" s="943"/>
      <c r="AJ124" s="944"/>
      <c r="AK124" s="945" t="s">
        <v>130</v>
      </c>
      <c r="AL124" s="943"/>
      <c r="AM124" s="943"/>
      <c r="AN124" s="943"/>
      <c r="AO124" s="944"/>
      <c r="AP124" s="946" t="s">
        <v>130</v>
      </c>
      <c r="AQ124" s="947"/>
      <c r="AR124" s="947"/>
      <c r="AS124" s="947"/>
      <c r="AT124" s="948"/>
      <c r="AU124" s="1043" t="s">
        <v>500</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t="s">
        <v>130</v>
      </c>
      <c r="BR124" s="1011"/>
      <c r="BS124" s="1011"/>
      <c r="BT124" s="1011"/>
      <c r="BU124" s="1011"/>
      <c r="BV124" s="1011" t="s">
        <v>130</v>
      </c>
      <c r="BW124" s="1011"/>
      <c r="BX124" s="1011"/>
      <c r="BY124" s="1011"/>
      <c r="BZ124" s="1011"/>
      <c r="CA124" s="1011" t="s">
        <v>462</v>
      </c>
      <c r="CB124" s="1011"/>
      <c r="CC124" s="1011"/>
      <c r="CD124" s="1011"/>
      <c r="CE124" s="1011"/>
      <c r="CF124" s="1012"/>
      <c r="CG124" s="1013"/>
      <c r="CH124" s="1013"/>
      <c r="CI124" s="1013"/>
      <c r="CJ124" s="1014"/>
      <c r="CK124" s="996"/>
      <c r="CL124" s="996"/>
      <c r="CM124" s="996"/>
      <c r="CN124" s="996"/>
      <c r="CO124" s="997"/>
      <c r="CP124" s="1003" t="s">
        <v>501</v>
      </c>
      <c r="CQ124" s="1004"/>
      <c r="CR124" s="1004"/>
      <c r="CS124" s="1004"/>
      <c r="CT124" s="1004"/>
      <c r="CU124" s="1004"/>
      <c r="CV124" s="1004"/>
      <c r="CW124" s="1004"/>
      <c r="CX124" s="1004"/>
      <c r="CY124" s="1004"/>
      <c r="CZ124" s="1004"/>
      <c r="DA124" s="1004"/>
      <c r="DB124" s="1004"/>
      <c r="DC124" s="1004"/>
      <c r="DD124" s="1004"/>
      <c r="DE124" s="1004"/>
      <c r="DF124" s="1005"/>
      <c r="DG124" s="988">
        <v>339695</v>
      </c>
      <c r="DH124" s="970"/>
      <c r="DI124" s="970"/>
      <c r="DJ124" s="970"/>
      <c r="DK124" s="971"/>
      <c r="DL124" s="969">
        <v>301436</v>
      </c>
      <c r="DM124" s="970"/>
      <c r="DN124" s="970"/>
      <c r="DO124" s="970"/>
      <c r="DP124" s="971"/>
      <c r="DQ124" s="969">
        <v>260541</v>
      </c>
      <c r="DR124" s="970"/>
      <c r="DS124" s="970"/>
      <c r="DT124" s="970"/>
      <c r="DU124" s="971"/>
      <c r="DV124" s="972">
        <v>3</v>
      </c>
      <c r="DW124" s="973"/>
      <c r="DX124" s="973"/>
      <c r="DY124" s="973"/>
      <c r="DZ124" s="974"/>
    </row>
    <row r="125" spans="1:130" s="221" customFormat="1" ht="26.25" customHeight="1" x14ac:dyDescent="0.15">
      <c r="A125" s="1041"/>
      <c r="B125" s="933"/>
      <c r="C125" s="906" t="s">
        <v>485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463</v>
      </c>
      <c r="AB125" s="943"/>
      <c r="AC125" s="943"/>
      <c r="AD125" s="943"/>
      <c r="AE125" s="944"/>
      <c r="AF125" s="945" t="s">
        <v>463</v>
      </c>
      <c r="AG125" s="943"/>
      <c r="AH125" s="943"/>
      <c r="AI125" s="943"/>
      <c r="AJ125" s="944"/>
      <c r="AK125" s="945" t="s">
        <v>463</v>
      </c>
      <c r="AL125" s="943"/>
      <c r="AM125" s="943"/>
      <c r="AN125" s="943"/>
      <c r="AO125" s="944"/>
      <c r="AP125" s="946" t="s">
        <v>463</v>
      </c>
      <c r="AQ125" s="947"/>
      <c r="AR125" s="947"/>
      <c r="AS125" s="947"/>
      <c r="AT125" s="948"/>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6" t="s">
        <v>502</v>
      </c>
      <c r="CL125" s="991"/>
      <c r="CM125" s="991"/>
      <c r="CN125" s="991"/>
      <c r="CO125" s="992"/>
      <c r="CP125" s="913" t="s">
        <v>503</v>
      </c>
      <c r="CQ125" s="881"/>
      <c r="CR125" s="881"/>
      <c r="CS125" s="881"/>
      <c r="CT125" s="881"/>
      <c r="CU125" s="881"/>
      <c r="CV125" s="881"/>
      <c r="CW125" s="881"/>
      <c r="CX125" s="881"/>
      <c r="CY125" s="881"/>
      <c r="CZ125" s="881"/>
      <c r="DA125" s="881"/>
      <c r="DB125" s="881"/>
      <c r="DC125" s="881"/>
      <c r="DD125" s="881"/>
      <c r="DE125" s="881"/>
      <c r="DF125" s="882"/>
      <c r="DG125" s="914" t="s">
        <v>463</v>
      </c>
      <c r="DH125" s="915"/>
      <c r="DI125" s="915"/>
      <c r="DJ125" s="915"/>
      <c r="DK125" s="915"/>
      <c r="DL125" s="915" t="s">
        <v>486</v>
      </c>
      <c r="DM125" s="915"/>
      <c r="DN125" s="915"/>
      <c r="DO125" s="915"/>
      <c r="DP125" s="915"/>
      <c r="DQ125" s="915" t="s">
        <v>463</v>
      </c>
      <c r="DR125" s="915"/>
      <c r="DS125" s="915"/>
      <c r="DT125" s="915"/>
      <c r="DU125" s="915"/>
      <c r="DV125" s="916" t="s">
        <v>463</v>
      </c>
      <c r="DW125" s="916"/>
      <c r="DX125" s="916"/>
      <c r="DY125" s="916"/>
      <c r="DZ125" s="917"/>
    </row>
    <row r="126" spans="1:130" s="221" customFormat="1" ht="26.25" customHeight="1" thickBot="1" x14ac:dyDescent="0.2">
      <c r="A126" s="1041"/>
      <c r="B126" s="933"/>
      <c r="C126" s="906" t="s">
        <v>488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v>7928</v>
      </c>
      <c r="AB126" s="943"/>
      <c r="AC126" s="943"/>
      <c r="AD126" s="943"/>
      <c r="AE126" s="944"/>
      <c r="AF126" s="945">
        <v>7928</v>
      </c>
      <c r="AG126" s="943"/>
      <c r="AH126" s="943"/>
      <c r="AI126" s="943"/>
      <c r="AJ126" s="944"/>
      <c r="AK126" s="945">
        <v>7928</v>
      </c>
      <c r="AL126" s="943"/>
      <c r="AM126" s="943"/>
      <c r="AN126" s="943"/>
      <c r="AO126" s="944"/>
      <c r="AP126" s="946">
        <v>0.1</v>
      </c>
      <c r="AQ126" s="947"/>
      <c r="AR126" s="947"/>
      <c r="AS126" s="947"/>
      <c r="AT126" s="94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7"/>
      <c r="CL126" s="994"/>
      <c r="CM126" s="994"/>
      <c r="CN126" s="994"/>
      <c r="CO126" s="995"/>
      <c r="CP126" s="906" t="s">
        <v>504</v>
      </c>
      <c r="CQ126" s="907"/>
      <c r="CR126" s="907"/>
      <c r="CS126" s="907"/>
      <c r="CT126" s="907"/>
      <c r="CU126" s="907"/>
      <c r="CV126" s="907"/>
      <c r="CW126" s="907"/>
      <c r="CX126" s="907"/>
      <c r="CY126" s="907"/>
      <c r="CZ126" s="907"/>
      <c r="DA126" s="907"/>
      <c r="DB126" s="907"/>
      <c r="DC126" s="907"/>
      <c r="DD126" s="907"/>
      <c r="DE126" s="907"/>
      <c r="DF126" s="908"/>
      <c r="DG126" s="909" t="s">
        <v>463</v>
      </c>
      <c r="DH126" s="910"/>
      <c r="DI126" s="910"/>
      <c r="DJ126" s="910"/>
      <c r="DK126" s="910"/>
      <c r="DL126" s="910" t="s">
        <v>463</v>
      </c>
      <c r="DM126" s="910"/>
      <c r="DN126" s="910"/>
      <c r="DO126" s="910"/>
      <c r="DP126" s="910"/>
      <c r="DQ126" s="910" t="s">
        <v>463</v>
      </c>
      <c r="DR126" s="910"/>
      <c r="DS126" s="910"/>
      <c r="DT126" s="910"/>
      <c r="DU126" s="910"/>
      <c r="DV126" s="911" t="s">
        <v>463</v>
      </c>
      <c r="DW126" s="911"/>
      <c r="DX126" s="911"/>
      <c r="DY126" s="911"/>
      <c r="DZ126" s="912"/>
    </row>
    <row r="127" spans="1:130" s="221" customFormat="1" ht="26.25" customHeight="1" x14ac:dyDescent="0.15">
      <c r="A127" s="1042"/>
      <c r="B127" s="935"/>
      <c r="C127" s="957" t="s">
        <v>505</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463</v>
      </c>
      <c r="AB127" s="943"/>
      <c r="AC127" s="943"/>
      <c r="AD127" s="943"/>
      <c r="AE127" s="944"/>
      <c r="AF127" s="945" t="s">
        <v>463</v>
      </c>
      <c r="AG127" s="943"/>
      <c r="AH127" s="943"/>
      <c r="AI127" s="943"/>
      <c r="AJ127" s="944"/>
      <c r="AK127" s="945" t="s">
        <v>463</v>
      </c>
      <c r="AL127" s="943"/>
      <c r="AM127" s="943"/>
      <c r="AN127" s="943"/>
      <c r="AO127" s="944"/>
      <c r="AP127" s="946" t="s">
        <v>463</v>
      </c>
      <c r="AQ127" s="947"/>
      <c r="AR127" s="947"/>
      <c r="AS127" s="947"/>
      <c r="AT127" s="948"/>
      <c r="AU127" s="223"/>
      <c r="AV127" s="223"/>
      <c r="AW127" s="223"/>
      <c r="AX127" s="1015" t="s">
        <v>506</v>
      </c>
      <c r="AY127" s="1016"/>
      <c r="AZ127" s="1016"/>
      <c r="BA127" s="1016"/>
      <c r="BB127" s="1016"/>
      <c r="BC127" s="1016"/>
      <c r="BD127" s="1016"/>
      <c r="BE127" s="1017"/>
      <c r="BF127" s="1018" t="s">
        <v>507</v>
      </c>
      <c r="BG127" s="1016"/>
      <c r="BH127" s="1016"/>
      <c r="BI127" s="1016"/>
      <c r="BJ127" s="1016"/>
      <c r="BK127" s="1016"/>
      <c r="BL127" s="1017"/>
      <c r="BM127" s="1018" t="s">
        <v>508</v>
      </c>
      <c r="BN127" s="1016"/>
      <c r="BO127" s="1016"/>
      <c r="BP127" s="1016"/>
      <c r="BQ127" s="1016"/>
      <c r="BR127" s="1016"/>
      <c r="BS127" s="1017"/>
      <c r="BT127" s="1018" t="s">
        <v>509</v>
      </c>
      <c r="BU127" s="1016"/>
      <c r="BV127" s="1016"/>
      <c r="BW127" s="1016"/>
      <c r="BX127" s="1016"/>
      <c r="BY127" s="1016"/>
      <c r="BZ127" s="1039"/>
      <c r="CA127" s="223"/>
      <c r="CB127" s="223"/>
      <c r="CC127" s="223"/>
      <c r="CD127" s="246"/>
      <c r="CE127" s="246"/>
      <c r="CF127" s="246"/>
      <c r="CG127" s="223"/>
      <c r="CH127" s="223"/>
      <c r="CI127" s="223"/>
      <c r="CJ127" s="245"/>
      <c r="CK127" s="1007"/>
      <c r="CL127" s="994"/>
      <c r="CM127" s="994"/>
      <c r="CN127" s="994"/>
      <c r="CO127" s="995"/>
      <c r="CP127" s="906" t="s">
        <v>510</v>
      </c>
      <c r="CQ127" s="907"/>
      <c r="CR127" s="907"/>
      <c r="CS127" s="907"/>
      <c r="CT127" s="907"/>
      <c r="CU127" s="907"/>
      <c r="CV127" s="907"/>
      <c r="CW127" s="907"/>
      <c r="CX127" s="907"/>
      <c r="CY127" s="907"/>
      <c r="CZ127" s="907"/>
      <c r="DA127" s="907"/>
      <c r="DB127" s="907"/>
      <c r="DC127" s="907"/>
      <c r="DD127" s="907"/>
      <c r="DE127" s="907"/>
      <c r="DF127" s="908"/>
      <c r="DG127" s="909" t="s">
        <v>463</v>
      </c>
      <c r="DH127" s="910"/>
      <c r="DI127" s="910"/>
      <c r="DJ127" s="910"/>
      <c r="DK127" s="910"/>
      <c r="DL127" s="910" t="s">
        <v>463</v>
      </c>
      <c r="DM127" s="910"/>
      <c r="DN127" s="910"/>
      <c r="DO127" s="910"/>
      <c r="DP127" s="910"/>
      <c r="DQ127" s="910" t="s">
        <v>463</v>
      </c>
      <c r="DR127" s="910"/>
      <c r="DS127" s="910"/>
      <c r="DT127" s="910"/>
      <c r="DU127" s="910"/>
      <c r="DV127" s="911" t="s">
        <v>463</v>
      </c>
      <c r="DW127" s="911"/>
      <c r="DX127" s="911"/>
      <c r="DY127" s="911"/>
      <c r="DZ127" s="912"/>
    </row>
    <row r="128" spans="1:130" s="221" customFormat="1" ht="26.25" customHeight="1" thickBot="1" x14ac:dyDescent="0.2">
      <c r="A128" s="1025" t="s">
        <v>511</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512</v>
      </c>
      <c r="X128" s="1027"/>
      <c r="Y128" s="1027"/>
      <c r="Z128" s="1028"/>
      <c r="AA128" s="1029">
        <v>45801</v>
      </c>
      <c r="AB128" s="1030"/>
      <c r="AC128" s="1030"/>
      <c r="AD128" s="1030"/>
      <c r="AE128" s="1031"/>
      <c r="AF128" s="1032">
        <v>43265</v>
      </c>
      <c r="AG128" s="1030"/>
      <c r="AH128" s="1030"/>
      <c r="AI128" s="1030"/>
      <c r="AJ128" s="1031"/>
      <c r="AK128" s="1032">
        <v>43265</v>
      </c>
      <c r="AL128" s="1030"/>
      <c r="AM128" s="1030"/>
      <c r="AN128" s="1030"/>
      <c r="AO128" s="1031"/>
      <c r="AP128" s="1033"/>
      <c r="AQ128" s="1034"/>
      <c r="AR128" s="1034"/>
      <c r="AS128" s="1034"/>
      <c r="AT128" s="1035"/>
      <c r="AU128" s="223"/>
      <c r="AV128" s="223"/>
      <c r="AW128" s="223"/>
      <c r="AX128" s="880" t="s">
        <v>513</v>
      </c>
      <c r="AY128" s="881"/>
      <c r="AZ128" s="881"/>
      <c r="BA128" s="881"/>
      <c r="BB128" s="881"/>
      <c r="BC128" s="881"/>
      <c r="BD128" s="881"/>
      <c r="BE128" s="882"/>
      <c r="BF128" s="1036" t="s">
        <v>514</v>
      </c>
      <c r="BG128" s="1037"/>
      <c r="BH128" s="1037"/>
      <c r="BI128" s="1037"/>
      <c r="BJ128" s="1037"/>
      <c r="BK128" s="1037"/>
      <c r="BL128" s="1038"/>
      <c r="BM128" s="1036">
        <v>13.15</v>
      </c>
      <c r="BN128" s="1037"/>
      <c r="BO128" s="1037"/>
      <c r="BP128" s="1037"/>
      <c r="BQ128" s="1037"/>
      <c r="BR128" s="1037"/>
      <c r="BS128" s="1038"/>
      <c r="BT128" s="1036">
        <v>20</v>
      </c>
      <c r="BU128" s="1037"/>
      <c r="BV128" s="1037"/>
      <c r="BW128" s="1037"/>
      <c r="BX128" s="1037"/>
      <c r="BY128" s="1037"/>
      <c r="BZ128" s="1060"/>
      <c r="CA128" s="246"/>
      <c r="CB128" s="246"/>
      <c r="CC128" s="246"/>
      <c r="CD128" s="246"/>
      <c r="CE128" s="246"/>
      <c r="CF128" s="246"/>
      <c r="CG128" s="223"/>
      <c r="CH128" s="223"/>
      <c r="CI128" s="223"/>
      <c r="CJ128" s="245"/>
      <c r="CK128" s="1008"/>
      <c r="CL128" s="1009"/>
      <c r="CM128" s="1009"/>
      <c r="CN128" s="1009"/>
      <c r="CO128" s="1010"/>
      <c r="CP128" s="1019" t="s">
        <v>515</v>
      </c>
      <c r="CQ128" s="710"/>
      <c r="CR128" s="710"/>
      <c r="CS128" s="710"/>
      <c r="CT128" s="710"/>
      <c r="CU128" s="710"/>
      <c r="CV128" s="710"/>
      <c r="CW128" s="710"/>
      <c r="CX128" s="710"/>
      <c r="CY128" s="710"/>
      <c r="CZ128" s="710"/>
      <c r="DA128" s="710"/>
      <c r="DB128" s="710"/>
      <c r="DC128" s="710"/>
      <c r="DD128" s="710"/>
      <c r="DE128" s="710"/>
      <c r="DF128" s="1020"/>
      <c r="DG128" s="1021" t="s">
        <v>130</v>
      </c>
      <c r="DH128" s="1022"/>
      <c r="DI128" s="1022"/>
      <c r="DJ128" s="1022"/>
      <c r="DK128" s="1022"/>
      <c r="DL128" s="1022" t="s">
        <v>514</v>
      </c>
      <c r="DM128" s="1022"/>
      <c r="DN128" s="1022"/>
      <c r="DO128" s="1022"/>
      <c r="DP128" s="1022"/>
      <c r="DQ128" s="1022" t="s">
        <v>130</v>
      </c>
      <c r="DR128" s="1022"/>
      <c r="DS128" s="1022"/>
      <c r="DT128" s="1022"/>
      <c r="DU128" s="1022"/>
      <c r="DV128" s="1023" t="s">
        <v>130</v>
      </c>
      <c r="DW128" s="1023"/>
      <c r="DX128" s="1023"/>
      <c r="DY128" s="1023"/>
      <c r="DZ128" s="1024"/>
    </row>
    <row r="129" spans="1:131" s="221" customFormat="1" ht="26.25" customHeight="1" x14ac:dyDescent="0.15">
      <c r="A129" s="918" t="s">
        <v>107</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516</v>
      </c>
      <c r="X129" s="1055"/>
      <c r="Y129" s="1055"/>
      <c r="Z129" s="1056"/>
      <c r="AA129" s="942">
        <v>10808447</v>
      </c>
      <c r="AB129" s="943"/>
      <c r="AC129" s="943"/>
      <c r="AD129" s="943"/>
      <c r="AE129" s="944"/>
      <c r="AF129" s="945">
        <v>10970871</v>
      </c>
      <c r="AG129" s="943"/>
      <c r="AH129" s="943"/>
      <c r="AI129" s="943"/>
      <c r="AJ129" s="944"/>
      <c r="AK129" s="945">
        <v>11236129</v>
      </c>
      <c r="AL129" s="943"/>
      <c r="AM129" s="943"/>
      <c r="AN129" s="943"/>
      <c r="AO129" s="944"/>
      <c r="AP129" s="1057"/>
      <c r="AQ129" s="1058"/>
      <c r="AR129" s="1058"/>
      <c r="AS129" s="1058"/>
      <c r="AT129" s="1059"/>
      <c r="AU129" s="224"/>
      <c r="AV129" s="224"/>
      <c r="AW129" s="224"/>
      <c r="AX129" s="1049" t="s">
        <v>517</v>
      </c>
      <c r="AY129" s="907"/>
      <c r="AZ129" s="907"/>
      <c r="BA129" s="907"/>
      <c r="BB129" s="907"/>
      <c r="BC129" s="907"/>
      <c r="BD129" s="907"/>
      <c r="BE129" s="908"/>
      <c r="BF129" s="1050" t="s">
        <v>130</v>
      </c>
      <c r="BG129" s="1051"/>
      <c r="BH129" s="1051"/>
      <c r="BI129" s="1051"/>
      <c r="BJ129" s="1051"/>
      <c r="BK129" s="1051"/>
      <c r="BL129" s="1052"/>
      <c r="BM129" s="1050">
        <v>18.149999999999999</v>
      </c>
      <c r="BN129" s="1051"/>
      <c r="BO129" s="1051"/>
      <c r="BP129" s="1051"/>
      <c r="BQ129" s="1051"/>
      <c r="BR129" s="1051"/>
      <c r="BS129" s="1052"/>
      <c r="BT129" s="1050">
        <v>30</v>
      </c>
      <c r="BU129" s="1051"/>
      <c r="BV129" s="1051"/>
      <c r="BW129" s="1051"/>
      <c r="BX129" s="1051"/>
      <c r="BY129" s="1051"/>
      <c r="BZ129" s="105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18" t="s">
        <v>518</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519</v>
      </c>
      <c r="X130" s="1055"/>
      <c r="Y130" s="1055"/>
      <c r="Z130" s="1056"/>
      <c r="AA130" s="942">
        <v>2640974</v>
      </c>
      <c r="AB130" s="943"/>
      <c r="AC130" s="943"/>
      <c r="AD130" s="943"/>
      <c r="AE130" s="944"/>
      <c r="AF130" s="945">
        <v>2625302</v>
      </c>
      <c r="AG130" s="943"/>
      <c r="AH130" s="943"/>
      <c r="AI130" s="943"/>
      <c r="AJ130" s="944"/>
      <c r="AK130" s="945">
        <v>2496691</v>
      </c>
      <c r="AL130" s="943"/>
      <c r="AM130" s="943"/>
      <c r="AN130" s="943"/>
      <c r="AO130" s="944"/>
      <c r="AP130" s="1057"/>
      <c r="AQ130" s="1058"/>
      <c r="AR130" s="1058"/>
      <c r="AS130" s="1058"/>
      <c r="AT130" s="1059"/>
      <c r="AU130" s="224"/>
      <c r="AV130" s="224"/>
      <c r="AW130" s="224"/>
      <c r="AX130" s="1049" t="s">
        <v>520</v>
      </c>
      <c r="AY130" s="907"/>
      <c r="AZ130" s="907"/>
      <c r="BA130" s="907"/>
      <c r="BB130" s="907"/>
      <c r="BC130" s="907"/>
      <c r="BD130" s="907"/>
      <c r="BE130" s="908"/>
      <c r="BF130" s="1085">
        <v>13.7</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521</v>
      </c>
      <c r="X131" s="1092"/>
      <c r="Y131" s="1092"/>
      <c r="Z131" s="1093"/>
      <c r="AA131" s="988">
        <v>8167473</v>
      </c>
      <c r="AB131" s="970"/>
      <c r="AC131" s="970"/>
      <c r="AD131" s="970"/>
      <c r="AE131" s="971"/>
      <c r="AF131" s="969">
        <v>8345569</v>
      </c>
      <c r="AG131" s="970"/>
      <c r="AH131" s="970"/>
      <c r="AI131" s="970"/>
      <c r="AJ131" s="971"/>
      <c r="AK131" s="969">
        <v>8739438</v>
      </c>
      <c r="AL131" s="970"/>
      <c r="AM131" s="970"/>
      <c r="AN131" s="970"/>
      <c r="AO131" s="971"/>
      <c r="AP131" s="1094"/>
      <c r="AQ131" s="1095"/>
      <c r="AR131" s="1095"/>
      <c r="AS131" s="1095"/>
      <c r="AT131" s="1096"/>
      <c r="AU131" s="224"/>
      <c r="AV131" s="224"/>
      <c r="AW131" s="224"/>
      <c r="AX131" s="1067" t="s">
        <v>522</v>
      </c>
      <c r="AY131" s="710"/>
      <c r="AZ131" s="710"/>
      <c r="BA131" s="710"/>
      <c r="BB131" s="710"/>
      <c r="BC131" s="710"/>
      <c r="BD131" s="710"/>
      <c r="BE131" s="1020"/>
      <c r="BF131" s="1068" t="s">
        <v>130</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4" t="s">
        <v>523</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524</v>
      </c>
      <c r="W132" s="1078"/>
      <c r="X132" s="1078"/>
      <c r="Y132" s="1078"/>
      <c r="Z132" s="1079"/>
      <c r="AA132" s="1080">
        <v>13.98884331</v>
      </c>
      <c r="AB132" s="1081"/>
      <c r="AC132" s="1081"/>
      <c r="AD132" s="1081"/>
      <c r="AE132" s="1082"/>
      <c r="AF132" s="1083">
        <v>13.99772742</v>
      </c>
      <c r="AG132" s="1081"/>
      <c r="AH132" s="1081"/>
      <c r="AI132" s="1081"/>
      <c r="AJ132" s="1082"/>
      <c r="AK132" s="1083">
        <v>13.199166809999999</v>
      </c>
      <c r="AL132" s="1081"/>
      <c r="AM132" s="1081"/>
      <c r="AN132" s="1081"/>
      <c r="AO132" s="1082"/>
      <c r="AP132" s="985"/>
      <c r="AQ132" s="986"/>
      <c r="AR132" s="986"/>
      <c r="AS132" s="986"/>
      <c r="AT132" s="108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525</v>
      </c>
      <c r="W133" s="1061"/>
      <c r="X133" s="1061"/>
      <c r="Y133" s="1061"/>
      <c r="Z133" s="1062"/>
      <c r="AA133" s="1063">
        <v>13.9</v>
      </c>
      <c r="AB133" s="1064"/>
      <c r="AC133" s="1064"/>
      <c r="AD133" s="1064"/>
      <c r="AE133" s="1065"/>
      <c r="AF133" s="1063">
        <v>13.8</v>
      </c>
      <c r="AG133" s="1064"/>
      <c r="AH133" s="1064"/>
      <c r="AI133" s="1064"/>
      <c r="AJ133" s="1065"/>
      <c r="AK133" s="1063">
        <v>13.7</v>
      </c>
      <c r="AL133" s="1064"/>
      <c r="AM133" s="1064"/>
      <c r="AN133" s="1064"/>
      <c r="AO133" s="1065"/>
      <c r="AP133" s="1012"/>
      <c r="AQ133" s="1013"/>
      <c r="AR133" s="1013"/>
      <c r="AS133" s="1013"/>
      <c r="AT133" s="106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oPm/r9Q8ohJGWSWNbSFlrLOHQN5kOp/JVYoZC4W3R7kWEk5jxNPqgqj3O7z0Otodkk4sSmJ9skzb7SQ29/Rbg==" saltValue="IBc/Q4xmRL4rlxlf68xh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75" zoomScaleNormal="7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bnKR76LtWBTvfcyzz0uIzbyFSuNPvdjRgRgSQ9ODxWuYJJ76uInxLamI1Wl6ky30RGCC/vB1eFTo6Hh78fsA==" saltValue="Vdn+OD9k80a/oP79TtANv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6"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527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528</v>
      </c>
      <c r="AL6" s="257"/>
      <c r="AM6" s="257"/>
      <c r="AN6" s="257"/>
    </row>
    <row r="7" spans="1:46" ht="13.5" customHeight="1" x14ac:dyDescent="0.15">
      <c r="A7" s="256"/>
      <c r="AK7" s="259"/>
      <c r="AL7" s="260"/>
      <c r="AM7" s="260"/>
      <c r="AN7" s="261"/>
      <c r="AO7" s="1098" t="s">
        <v>529</v>
      </c>
      <c r="AP7" s="262"/>
      <c r="AQ7" s="263" t="s">
        <v>530</v>
      </c>
      <c r="AR7" s="264"/>
    </row>
    <row r="8" spans="1:46" x14ac:dyDescent="0.15">
      <c r="A8" s="256"/>
      <c r="AK8" s="265"/>
      <c r="AL8" s="266"/>
      <c r="AM8" s="266"/>
      <c r="AN8" s="267"/>
      <c r="AO8" s="1099"/>
      <c r="AP8" s="268" t="s">
        <v>531</v>
      </c>
      <c r="AQ8" s="269" t="s">
        <v>532</v>
      </c>
      <c r="AR8" s="270" t="s">
        <v>533</v>
      </c>
    </row>
    <row r="9" spans="1:46" x14ac:dyDescent="0.15">
      <c r="A9" s="256"/>
      <c r="AK9" s="1100" t="s">
        <v>534</v>
      </c>
      <c r="AL9" s="1101"/>
      <c r="AM9" s="1101"/>
      <c r="AN9" s="1102"/>
      <c r="AO9" s="271">
        <v>3136518</v>
      </c>
      <c r="AP9" s="271">
        <v>136205</v>
      </c>
      <c r="AQ9" s="272">
        <v>87308</v>
      </c>
      <c r="AR9" s="273">
        <v>56</v>
      </c>
    </row>
    <row r="10" spans="1:46" ht="13.5" customHeight="1" x14ac:dyDescent="0.15">
      <c r="A10" s="256"/>
      <c r="AK10" s="1100" t="s">
        <v>535</v>
      </c>
      <c r="AL10" s="1101"/>
      <c r="AM10" s="1101"/>
      <c r="AN10" s="1102"/>
      <c r="AO10" s="274">
        <v>18474</v>
      </c>
      <c r="AP10" s="274">
        <v>802</v>
      </c>
      <c r="AQ10" s="275">
        <v>7758</v>
      </c>
      <c r="AR10" s="276">
        <v>-89.7</v>
      </c>
    </row>
    <row r="11" spans="1:46" ht="13.5" customHeight="1" x14ac:dyDescent="0.15">
      <c r="A11" s="256"/>
      <c r="AK11" s="1100" t="s">
        <v>536</v>
      </c>
      <c r="AL11" s="1101"/>
      <c r="AM11" s="1101"/>
      <c r="AN11" s="1102"/>
      <c r="AO11" s="274">
        <v>152951</v>
      </c>
      <c r="AP11" s="274">
        <v>6642</v>
      </c>
      <c r="AQ11" s="275">
        <v>2064</v>
      </c>
      <c r="AR11" s="276">
        <v>221.8</v>
      </c>
    </row>
    <row r="12" spans="1:46" ht="13.5" customHeight="1" x14ac:dyDescent="0.15">
      <c r="A12" s="256"/>
      <c r="AK12" s="1100" t="s">
        <v>537</v>
      </c>
      <c r="AL12" s="1101"/>
      <c r="AM12" s="1101"/>
      <c r="AN12" s="1102"/>
      <c r="AO12" s="274" t="s">
        <v>538</v>
      </c>
      <c r="AP12" s="274" t="s">
        <v>538</v>
      </c>
      <c r="AQ12" s="275">
        <v>9</v>
      </c>
      <c r="AR12" s="276" t="s">
        <v>538</v>
      </c>
    </row>
    <row r="13" spans="1:46" ht="13.5" customHeight="1" x14ac:dyDescent="0.15">
      <c r="A13" s="256"/>
      <c r="AK13" s="1100" t="s">
        <v>539</v>
      </c>
      <c r="AL13" s="1101"/>
      <c r="AM13" s="1101"/>
      <c r="AN13" s="1102"/>
      <c r="AO13" s="274">
        <v>214730</v>
      </c>
      <c r="AP13" s="274">
        <v>9325</v>
      </c>
      <c r="AQ13" s="275">
        <v>2858</v>
      </c>
      <c r="AR13" s="276">
        <v>226.3</v>
      </c>
    </row>
    <row r="14" spans="1:46" ht="13.5" customHeight="1" x14ac:dyDescent="0.15">
      <c r="A14" s="256"/>
      <c r="AK14" s="1100" t="s">
        <v>540</v>
      </c>
      <c r="AL14" s="1101"/>
      <c r="AM14" s="1101"/>
      <c r="AN14" s="1102"/>
      <c r="AO14" s="274">
        <v>45817</v>
      </c>
      <c r="AP14" s="274">
        <v>1990</v>
      </c>
      <c r="AQ14" s="275">
        <v>1616</v>
      </c>
      <c r="AR14" s="276">
        <v>23.1</v>
      </c>
    </row>
    <row r="15" spans="1:46" ht="13.5" customHeight="1" x14ac:dyDescent="0.15">
      <c r="A15" s="256"/>
      <c r="AK15" s="1103" t="s">
        <v>541</v>
      </c>
      <c r="AL15" s="1104"/>
      <c r="AM15" s="1104"/>
      <c r="AN15" s="1105"/>
      <c r="AO15" s="274">
        <v>-217668</v>
      </c>
      <c r="AP15" s="274">
        <v>-9452</v>
      </c>
      <c r="AQ15" s="275">
        <v>-6164</v>
      </c>
      <c r="AR15" s="276">
        <v>53.3</v>
      </c>
    </row>
    <row r="16" spans="1:46" x14ac:dyDescent="0.15">
      <c r="A16" s="256"/>
      <c r="AK16" s="1103" t="s">
        <v>190</v>
      </c>
      <c r="AL16" s="1104"/>
      <c r="AM16" s="1104"/>
      <c r="AN16" s="1105"/>
      <c r="AO16" s="274">
        <v>3350822</v>
      </c>
      <c r="AP16" s="274">
        <v>145511</v>
      </c>
      <c r="AQ16" s="275">
        <v>95448</v>
      </c>
      <c r="AR16" s="276">
        <v>52.5</v>
      </c>
    </row>
    <row r="17" spans="1:46" x14ac:dyDescent="0.15">
      <c r="A17" s="256"/>
    </row>
    <row r="18" spans="1:46" x14ac:dyDescent="0.15">
      <c r="A18" s="256"/>
      <c r="AQ18" s="277"/>
      <c r="AR18" s="277"/>
    </row>
    <row r="19" spans="1:46" x14ac:dyDescent="0.15">
      <c r="A19" s="256"/>
      <c r="AK19" s="252" t="s">
        <v>542</v>
      </c>
    </row>
    <row r="20" spans="1:46" x14ac:dyDescent="0.15">
      <c r="A20" s="256"/>
      <c r="AK20" s="278"/>
      <c r="AL20" s="279"/>
      <c r="AM20" s="279"/>
      <c r="AN20" s="280"/>
      <c r="AO20" s="281" t="s">
        <v>543</v>
      </c>
      <c r="AP20" s="282" t="s">
        <v>544</v>
      </c>
      <c r="AQ20" s="283" t="s">
        <v>545</v>
      </c>
      <c r="AR20" s="284"/>
    </row>
    <row r="21" spans="1:46" s="257" customFormat="1" x14ac:dyDescent="0.15">
      <c r="A21" s="285"/>
      <c r="AK21" s="1106" t="s">
        <v>546</v>
      </c>
      <c r="AL21" s="1107"/>
      <c r="AM21" s="1107"/>
      <c r="AN21" s="1108"/>
      <c r="AO21" s="286">
        <v>14.46</v>
      </c>
      <c r="AP21" s="287">
        <v>8.85</v>
      </c>
      <c r="AQ21" s="288">
        <v>5.61</v>
      </c>
      <c r="AS21" s="289"/>
      <c r="AT21" s="285"/>
    </row>
    <row r="22" spans="1:46" s="257" customFormat="1" x14ac:dyDescent="0.15">
      <c r="A22" s="285"/>
      <c r="AK22" s="1106" t="s">
        <v>547</v>
      </c>
      <c r="AL22" s="1107"/>
      <c r="AM22" s="1107"/>
      <c r="AN22" s="1108"/>
      <c r="AO22" s="290">
        <v>94.1</v>
      </c>
      <c r="AP22" s="291">
        <v>97.5</v>
      </c>
      <c r="AQ22" s="292">
        <v>-3.4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097" t="s">
        <v>548</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x14ac:dyDescent="0.15">
      <c r="A27" s="297"/>
      <c r="AS27" s="252"/>
      <c r="AT27" s="252"/>
    </row>
    <row r="28" spans="1:46" ht="17.25" x14ac:dyDescent="0.15">
      <c r="A28" s="253" t="s">
        <v>549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550</v>
      </c>
      <c r="AL29" s="257"/>
      <c r="AM29" s="257"/>
      <c r="AN29" s="257"/>
      <c r="AS29" s="299"/>
    </row>
    <row r="30" spans="1:46" ht="13.5" customHeight="1" x14ac:dyDescent="0.15">
      <c r="A30" s="256"/>
      <c r="AK30" s="259"/>
      <c r="AL30" s="260"/>
      <c r="AM30" s="260"/>
      <c r="AN30" s="261"/>
      <c r="AO30" s="1098" t="s">
        <v>529</v>
      </c>
      <c r="AP30" s="262"/>
      <c r="AQ30" s="263" t="s">
        <v>530</v>
      </c>
      <c r="AR30" s="264"/>
    </row>
    <row r="31" spans="1:46" x14ac:dyDescent="0.15">
      <c r="A31" s="256"/>
      <c r="AK31" s="265"/>
      <c r="AL31" s="266"/>
      <c r="AM31" s="266"/>
      <c r="AN31" s="267"/>
      <c r="AO31" s="1099"/>
      <c r="AP31" s="268" t="s">
        <v>531</v>
      </c>
      <c r="AQ31" s="269" t="s">
        <v>532</v>
      </c>
      <c r="AR31" s="270" t="s">
        <v>533</v>
      </c>
    </row>
    <row r="32" spans="1:46" ht="27" customHeight="1" x14ac:dyDescent="0.15">
      <c r="A32" s="256"/>
      <c r="AK32" s="1114" t="s">
        <v>551</v>
      </c>
      <c r="AL32" s="1115"/>
      <c r="AM32" s="1115"/>
      <c r="AN32" s="1116"/>
      <c r="AO32" s="300">
        <v>2721142</v>
      </c>
      <c r="AP32" s="300">
        <v>118167</v>
      </c>
      <c r="AQ32" s="301">
        <v>54035</v>
      </c>
      <c r="AR32" s="302">
        <v>118.7</v>
      </c>
    </row>
    <row r="33" spans="1:46" ht="13.5" customHeight="1" x14ac:dyDescent="0.15">
      <c r="A33" s="256"/>
      <c r="AK33" s="1114" t="s">
        <v>552</v>
      </c>
      <c r="AL33" s="1115"/>
      <c r="AM33" s="1115"/>
      <c r="AN33" s="1116"/>
      <c r="AO33" s="300" t="s">
        <v>538</v>
      </c>
      <c r="AP33" s="300" t="s">
        <v>538</v>
      </c>
      <c r="AQ33" s="301" t="s">
        <v>538</v>
      </c>
      <c r="AR33" s="302" t="s">
        <v>538</v>
      </c>
    </row>
    <row r="34" spans="1:46" ht="27" customHeight="1" x14ac:dyDescent="0.15">
      <c r="A34" s="256"/>
      <c r="AK34" s="1114" t="s">
        <v>553</v>
      </c>
      <c r="AL34" s="1115"/>
      <c r="AM34" s="1115"/>
      <c r="AN34" s="1116"/>
      <c r="AO34" s="300" t="s">
        <v>538</v>
      </c>
      <c r="AP34" s="300" t="s">
        <v>538</v>
      </c>
      <c r="AQ34" s="301">
        <v>20</v>
      </c>
      <c r="AR34" s="302" t="s">
        <v>538</v>
      </c>
    </row>
    <row r="35" spans="1:46" ht="27" customHeight="1" x14ac:dyDescent="0.15">
      <c r="A35" s="256"/>
      <c r="AK35" s="1114" t="s">
        <v>554</v>
      </c>
      <c r="AL35" s="1115"/>
      <c r="AM35" s="1115"/>
      <c r="AN35" s="1116"/>
      <c r="AO35" s="300">
        <v>932556</v>
      </c>
      <c r="AP35" s="300">
        <v>40497</v>
      </c>
      <c r="AQ35" s="301">
        <v>18791</v>
      </c>
      <c r="AR35" s="302">
        <v>115.5</v>
      </c>
    </row>
    <row r="36" spans="1:46" ht="27" customHeight="1" x14ac:dyDescent="0.15">
      <c r="A36" s="256"/>
      <c r="AK36" s="1114" t="s">
        <v>555</v>
      </c>
      <c r="AL36" s="1115"/>
      <c r="AM36" s="1115"/>
      <c r="AN36" s="1116"/>
      <c r="AO36" s="300">
        <v>17261</v>
      </c>
      <c r="AP36" s="300">
        <v>750</v>
      </c>
      <c r="AQ36" s="301">
        <v>2664</v>
      </c>
      <c r="AR36" s="302">
        <v>-71.8</v>
      </c>
    </row>
    <row r="37" spans="1:46" ht="13.5" customHeight="1" x14ac:dyDescent="0.15">
      <c r="A37" s="256"/>
      <c r="AK37" s="1114" t="s">
        <v>556</v>
      </c>
      <c r="AL37" s="1115"/>
      <c r="AM37" s="1115"/>
      <c r="AN37" s="1116"/>
      <c r="AO37" s="300">
        <v>22530</v>
      </c>
      <c r="AP37" s="300">
        <v>978</v>
      </c>
      <c r="AQ37" s="301">
        <v>620</v>
      </c>
      <c r="AR37" s="302">
        <v>57.7</v>
      </c>
    </row>
    <row r="38" spans="1:46" ht="27" customHeight="1" x14ac:dyDescent="0.15">
      <c r="A38" s="256"/>
      <c r="AK38" s="1117" t="s">
        <v>557</v>
      </c>
      <c r="AL38" s="1118"/>
      <c r="AM38" s="1118"/>
      <c r="AN38" s="1119"/>
      <c r="AO38" s="303" t="s">
        <v>538</v>
      </c>
      <c r="AP38" s="303" t="s">
        <v>538</v>
      </c>
      <c r="AQ38" s="304">
        <v>2</v>
      </c>
      <c r="AR38" s="292" t="s">
        <v>538</v>
      </c>
      <c r="AS38" s="299"/>
    </row>
    <row r="39" spans="1:46" x14ac:dyDescent="0.15">
      <c r="A39" s="256"/>
      <c r="AK39" s="1117" t="s">
        <v>558</v>
      </c>
      <c r="AL39" s="1118"/>
      <c r="AM39" s="1118"/>
      <c r="AN39" s="1119"/>
      <c r="AO39" s="300">
        <v>-43265</v>
      </c>
      <c r="AP39" s="300">
        <v>-1879</v>
      </c>
      <c r="AQ39" s="301">
        <v>-4196</v>
      </c>
      <c r="AR39" s="302">
        <v>-55.2</v>
      </c>
      <c r="AS39" s="299"/>
    </row>
    <row r="40" spans="1:46" ht="27" customHeight="1" x14ac:dyDescent="0.15">
      <c r="A40" s="256"/>
      <c r="AK40" s="1114" t="s">
        <v>559</v>
      </c>
      <c r="AL40" s="1115"/>
      <c r="AM40" s="1115"/>
      <c r="AN40" s="1116"/>
      <c r="AO40" s="300">
        <v>-2496691</v>
      </c>
      <c r="AP40" s="300">
        <v>-108420</v>
      </c>
      <c r="AQ40" s="301">
        <v>-50476</v>
      </c>
      <c r="AR40" s="302">
        <v>114.8</v>
      </c>
      <c r="AS40" s="299"/>
    </row>
    <row r="41" spans="1:46" x14ac:dyDescent="0.15">
      <c r="A41" s="256"/>
      <c r="AK41" s="1120" t="s">
        <v>305</v>
      </c>
      <c r="AL41" s="1121"/>
      <c r="AM41" s="1121"/>
      <c r="AN41" s="1122"/>
      <c r="AO41" s="300">
        <v>1153533</v>
      </c>
      <c r="AP41" s="300">
        <v>50093</v>
      </c>
      <c r="AQ41" s="301">
        <v>21460</v>
      </c>
      <c r="AR41" s="302">
        <v>133.4</v>
      </c>
      <c r="AS41" s="299"/>
    </row>
    <row r="42" spans="1:46" x14ac:dyDescent="0.15">
      <c r="A42" s="256"/>
      <c r="AK42" s="305" t="s">
        <v>560</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561</v>
      </c>
    </row>
    <row r="48" spans="1:46" x14ac:dyDescent="0.15">
      <c r="A48" s="256"/>
      <c r="AK48" s="310" t="s">
        <v>562</v>
      </c>
      <c r="AL48" s="310"/>
      <c r="AM48" s="310"/>
      <c r="AN48" s="310"/>
      <c r="AO48" s="310"/>
      <c r="AP48" s="310"/>
      <c r="AQ48" s="311"/>
      <c r="AR48" s="310"/>
    </row>
    <row r="49" spans="1:44" ht="13.5" customHeight="1" x14ac:dyDescent="0.15">
      <c r="A49" s="256"/>
      <c r="AK49" s="312"/>
      <c r="AL49" s="313"/>
      <c r="AM49" s="1109" t="s">
        <v>529</v>
      </c>
      <c r="AN49" s="1111" t="s">
        <v>563</v>
      </c>
      <c r="AO49" s="1112"/>
      <c r="AP49" s="1112"/>
      <c r="AQ49" s="1112"/>
      <c r="AR49" s="1113"/>
    </row>
    <row r="50" spans="1:44" x14ac:dyDescent="0.15">
      <c r="A50" s="256"/>
      <c r="AK50" s="314"/>
      <c r="AL50" s="315"/>
      <c r="AM50" s="1110"/>
      <c r="AN50" s="316" t="s">
        <v>564</v>
      </c>
      <c r="AO50" s="317" t="s">
        <v>565</v>
      </c>
      <c r="AP50" s="318" t="s">
        <v>566</v>
      </c>
      <c r="AQ50" s="319" t="s">
        <v>567</v>
      </c>
      <c r="AR50" s="320" t="s">
        <v>568</v>
      </c>
    </row>
    <row r="51" spans="1:44" x14ac:dyDescent="0.15">
      <c r="A51" s="256"/>
      <c r="AK51" s="312" t="s">
        <v>569</v>
      </c>
      <c r="AL51" s="313"/>
      <c r="AM51" s="321">
        <v>2424245</v>
      </c>
      <c r="AN51" s="322">
        <v>98132</v>
      </c>
      <c r="AO51" s="323">
        <v>2.2999999999999998</v>
      </c>
      <c r="AP51" s="324">
        <v>68468</v>
      </c>
      <c r="AQ51" s="325">
        <v>3.9</v>
      </c>
      <c r="AR51" s="326">
        <v>-1.6</v>
      </c>
    </row>
    <row r="52" spans="1:44" x14ac:dyDescent="0.15">
      <c r="A52" s="256"/>
      <c r="AK52" s="327"/>
      <c r="AL52" s="328" t="s">
        <v>570</v>
      </c>
      <c r="AM52" s="329">
        <v>1363340</v>
      </c>
      <c r="AN52" s="330">
        <v>55187</v>
      </c>
      <c r="AO52" s="331">
        <v>-5.9</v>
      </c>
      <c r="AP52" s="332">
        <v>34140</v>
      </c>
      <c r="AQ52" s="333">
        <v>-6.4</v>
      </c>
      <c r="AR52" s="334">
        <v>0.5</v>
      </c>
    </row>
    <row r="53" spans="1:44" x14ac:dyDescent="0.15">
      <c r="A53" s="256"/>
      <c r="AK53" s="312" t="s">
        <v>571</v>
      </c>
      <c r="AL53" s="313"/>
      <c r="AM53" s="321">
        <v>2801981</v>
      </c>
      <c r="AN53" s="322">
        <v>115441</v>
      </c>
      <c r="AO53" s="323">
        <v>17.600000000000001</v>
      </c>
      <c r="AP53" s="324">
        <v>69729</v>
      </c>
      <c r="AQ53" s="325">
        <v>1.8</v>
      </c>
      <c r="AR53" s="326">
        <v>15.8</v>
      </c>
    </row>
    <row r="54" spans="1:44" x14ac:dyDescent="0.15">
      <c r="A54" s="256"/>
      <c r="AK54" s="327"/>
      <c r="AL54" s="328" t="s">
        <v>570</v>
      </c>
      <c r="AM54" s="329">
        <v>1755850</v>
      </c>
      <c r="AN54" s="330">
        <v>72341</v>
      </c>
      <c r="AO54" s="331">
        <v>31.1</v>
      </c>
      <c r="AP54" s="332">
        <v>38908</v>
      </c>
      <c r="AQ54" s="333">
        <v>14</v>
      </c>
      <c r="AR54" s="334">
        <v>17.100000000000001</v>
      </c>
    </row>
    <row r="55" spans="1:44" x14ac:dyDescent="0.15">
      <c r="A55" s="256"/>
      <c r="AK55" s="312" t="s">
        <v>572</v>
      </c>
      <c r="AL55" s="313"/>
      <c r="AM55" s="321">
        <v>3732127</v>
      </c>
      <c r="AN55" s="322">
        <v>157175</v>
      </c>
      <c r="AO55" s="323">
        <v>36.200000000000003</v>
      </c>
      <c r="AP55" s="324">
        <v>74581</v>
      </c>
      <c r="AQ55" s="325">
        <v>7</v>
      </c>
      <c r="AR55" s="326">
        <v>29.2</v>
      </c>
    </row>
    <row r="56" spans="1:44" x14ac:dyDescent="0.15">
      <c r="A56" s="256"/>
      <c r="AK56" s="327"/>
      <c r="AL56" s="328" t="s">
        <v>570</v>
      </c>
      <c r="AM56" s="329">
        <v>2417164</v>
      </c>
      <c r="AN56" s="330">
        <v>101797</v>
      </c>
      <c r="AO56" s="331">
        <v>40.700000000000003</v>
      </c>
      <c r="AP56" s="332">
        <v>41563</v>
      </c>
      <c r="AQ56" s="333">
        <v>6.8</v>
      </c>
      <c r="AR56" s="334">
        <v>33.9</v>
      </c>
    </row>
    <row r="57" spans="1:44" x14ac:dyDescent="0.15">
      <c r="A57" s="256"/>
      <c r="AK57" s="312" t="s">
        <v>573</v>
      </c>
      <c r="AL57" s="313"/>
      <c r="AM57" s="321">
        <v>2799906</v>
      </c>
      <c r="AN57" s="322">
        <v>119312</v>
      </c>
      <c r="AO57" s="323">
        <v>-24.1</v>
      </c>
      <c r="AP57" s="324">
        <v>76347</v>
      </c>
      <c r="AQ57" s="325">
        <v>2.4</v>
      </c>
      <c r="AR57" s="326">
        <v>-26.5</v>
      </c>
    </row>
    <row r="58" spans="1:44" x14ac:dyDescent="0.15">
      <c r="A58" s="256"/>
      <c r="AK58" s="327"/>
      <c r="AL58" s="328" t="s">
        <v>570</v>
      </c>
      <c r="AM58" s="329">
        <v>1684693</v>
      </c>
      <c r="AN58" s="330">
        <v>71790</v>
      </c>
      <c r="AO58" s="331">
        <v>-29.5</v>
      </c>
      <c r="AP58" s="332">
        <v>41762</v>
      </c>
      <c r="AQ58" s="333">
        <v>0.5</v>
      </c>
      <c r="AR58" s="334">
        <v>-30</v>
      </c>
    </row>
    <row r="59" spans="1:44" x14ac:dyDescent="0.15">
      <c r="A59" s="256"/>
      <c r="AK59" s="312" t="s">
        <v>574</v>
      </c>
      <c r="AL59" s="313"/>
      <c r="AM59" s="321">
        <v>2042092</v>
      </c>
      <c r="AN59" s="322">
        <v>88679</v>
      </c>
      <c r="AO59" s="323">
        <v>-25.7</v>
      </c>
      <c r="AP59" s="324">
        <v>69604</v>
      </c>
      <c r="AQ59" s="325">
        <v>-8.8000000000000007</v>
      </c>
      <c r="AR59" s="326">
        <v>-16.899999999999999</v>
      </c>
    </row>
    <row r="60" spans="1:44" x14ac:dyDescent="0.15">
      <c r="A60" s="256"/>
      <c r="AK60" s="327"/>
      <c r="AL60" s="328" t="s">
        <v>570</v>
      </c>
      <c r="AM60" s="329">
        <v>1238572</v>
      </c>
      <c r="AN60" s="330">
        <v>53785</v>
      </c>
      <c r="AO60" s="331">
        <v>-25.1</v>
      </c>
      <c r="AP60" s="332">
        <v>36247</v>
      </c>
      <c r="AQ60" s="333">
        <v>-13.2</v>
      </c>
      <c r="AR60" s="334">
        <v>-11.9</v>
      </c>
    </row>
    <row r="61" spans="1:44" x14ac:dyDescent="0.15">
      <c r="A61" s="256"/>
      <c r="AK61" s="312" t="s">
        <v>575</v>
      </c>
      <c r="AL61" s="335"/>
      <c r="AM61" s="321">
        <v>2760070</v>
      </c>
      <c r="AN61" s="322">
        <v>115748</v>
      </c>
      <c r="AO61" s="323">
        <v>1.3</v>
      </c>
      <c r="AP61" s="324">
        <v>71746</v>
      </c>
      <c r="AQ61" s="336">
        <v>1.3</v>
      </c>
      <c r="AR61" s="326">
        <v>0</v>
      </c>
    </row>
    <row r="62" spans="1:44" x14ac:dyDescent="0.15">
      <c r="A62" s="256"/>
      <c r="AK62" s="327"/>
      <c r="AL62" s="328" t="s">
        <v>570</v>
      </c>
      <c r="AM62" s="329">
        <v>1691924</v>
      </c>
      <c r="AN62" s="330">
        <v>70980</v>
      </c>
      <c r="AO62" s="331">
        <v>2.2999999999999998</v>
      </c>
      <c r="AP62" s="332">
        <v>38524</v>
      </c>
      <c r="AQ62" s="333">
        <v>0.3</v>
      </c>
      <c r="AR62" s="334">
        <v>2</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D9pFPhKRvl0Yrf99gmfw2O47Flo1EVNzOgGG9LWb8471DK70O8vAv6d/eWnfKV4RMbGoZlFusov5/9o9zvoIow==" saltValue="WLO70Bcl1FhCGsCcV3Ur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1" zoomScale="75" zoomScaleNormal="75" zoomScaleSheetLayoutView="55" workbookViewId="0">
      <selection activeCell="BJ99" sqref="BJ99"/>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577</v>
      </c>
    </row>
    <row r="121" spans="125:125" ht="13.5" hidden="1" customHeight="1" x14ac:dyDescent="0.15">
      <c r="DU121" s="250"/>
    </row>
  </sheetData>
  <sheetProtection algorithmName="SHA-512" hashValue="77QEJi8Dh9cM8lG77gsfOZIBEnAQ/bLu1Hf70jcqVJPTHtzNze6L7ZmWV7DQzHQFtrizmbZga0L8R5nnFFAJYQ==" saltValue="MuD5g6gvTPjQctDOBqFS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6" zoomScale="75" zoomScaleNormal="75" zoomScaleSheetLayoutView="55" workbookViewId="0">
      <selection activeCell="CU95" sqref="CU95"/>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578</v>
      </c>
    </row>
  </sheetData>
  <sheetProtection algorithmName="SHA-512" hashValue="LObjSTus3GKvQXan6Shvu8BOgRh6TZume4xTwKFlr8DqNjkYSXCXk1Dy32ceE3IN+f1HOdiVRfsgfsQa8rhfRQ==" saltValue="3QhwWVT6A0VzxQqnJ1tt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8"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23" t="s">
        <v>3</v>
      </c>
      <c r="D47" s="1123"/>
      <c r="E47" s="1124"/>
      <c r="F47" s="11">
        <v>58.92</v>
      </c>
      <c r="G47" s="12">
        <v>57.83</v>
      </c>
      <c r="H47" s="12">
        <v>60.01</v>
      </c>
      <c r="I47" s="12">
        <v>58.38</v>
      </c>
      <c r="J47" s="13">
        <v>55.42</v>
      </c>
    </row>
    <row r="48" spans="2:10" ht="57.75" customHeight="1" x14ac:dyDescent="0.15">
      <c r="B48" s="14"/>
      <c r="C48" s="1125" t="s">
        <v>4</v>
      </c>
      <c r="D48" s="1125"/>
      <c r="E48" s="1126"/>
      <c r="F48" s="15">
        <v>8.11</v>
      </c>
      <c r="G48" s="16">
        <v>8.8800000000000008</v>
      </c>
      <c r="H48" s="16">
        <v>9.7200000000000006</v>
      </c>
      <c r="I48" s="16">
        <v>12.23</v>
      </c>
      <c r="J48" s="17">
        <v>13.75</v>
      </c>
    </row>
    <row r="49" spans="2:10" ht="57.75" customHeight="1" thickBot="1" x14ac:dyDescent="0.2">
      <c r="B49" s="18"/>
      <c r="C49" s="1127" t="s">
        <v>5</v>
      </c>
      <c r="D49" s="1127"/>
      <c r="E49" s="1128"/>
      <c r="F49" s="19" t="s">
        <v>584</v>
      </c>
      <c r="G49" s="20" t="s">
        <v>585</v>
      </c>
      <c r="H49" s="20">
        <v>2.35</v>
      </c>
      <c r="I49" s="20">
        <v>1.91</v>
      </c>
      <c r="J49" s="21">
        <v>0.24</v>
      </c>
    </row>
    <row r="50" spans="2:10" x14ac:dyDescent="0.15"/>
  </sheetData>
  <sheetProtection algorithmName="SHA-512" hashValue="FlUTkkG7V7eUDUOwW5xG9HLqrzqnI8mHcgVEmidOoHZdtva4w5I5IqEfj1aznb6odiU+VIvT82bJh2ZBO1GLyQ==" saltValue="TjJTxKRt/yin5hWMIanS7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北條　誠</cp:lastModifiedBy>
  <cp:lastPrinted>2023-03-08T00:25:18Z</cp:lastPrinted>
  <dcterms:created xsi:type="dcterms:W3CDTF">2023-02-20T05:29:42Z</dcterms:created>
  <dcterms:modified xsi:type="dcterms:W3CDTF">2024-03-12T06:59:41Z</dcterms:modified>
  <cp:category/>
</cp:coreProperties>
</file>