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3F7BDBF5-675F-4EE9-AAD2-B1A41BC7AD93}" xr6:coauthVersionLast="47" xr6:coauthVersionMax="47" xr10:uidLastSave="{00000000-0000-0000-0000-000000000000}"/>
  <bookViews>
    <workbookView xWindow="-108" yWindow="-108" windowWidth="23256" windowHeight="12576" xr2:uid="{00000000-000D-0000-FFFF-FFFF00000000}"/>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91029"/>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57" i="12" l="1"/>
  <c r="BB157" i="12" s="1"/>
  <c r="AZ145" i="12"/>
  <c r="BB145" i="12" s="1"/>
  <c r="AZ155" i="12"/>
  <c r="BB155" i="12" s="1"/>
  <c r="AZ169" i="12"/>
  <c r="BB169" i="12" s="1"/>
  <c r="AZ167" i="12"/>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J19" i="12"/>
  <c r="AJ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Y18" i="11"/>
  <c r="AY19" i="11" s="1"/>
  <c r="AY20" i="11" s="1"/>
  <c r="AX18" i="11"/>
  <c r="AX19" i="11" s="1"/>
  <c r="AX20" i="11" s="1"/>
  <c r="AW18" i="11"/>
  <c r="AW19" i="11" s="1"/>
  <c r="AW20" i="11" s="1"/>
  <c r="AD2" i="11"/>
  <c r="AU19" i="11" s="1"/>
  <c r="AU20" i="11" s="1"/>
  <c r="D47" i="10"/>
  <c r="T46" i="10"/>
  <c r="R46" i="10"/>
  <c r="X46" i="10" s="1"/>
  <c r="L46" i="10"/>
  <c r="T45" i="10"/>
  <c r="R45" i="10"/>
  <c r="X45" i="10" s="1"/>
  <c r="L45" i="10"/>
  <c r="T44" i="10"/>
  <c r="R44" i="10"/>
  <c r="D44" i="10"/>
  <c r="T43" i="10"/>
  <c r="R43" i="10"/>
  <c r="X43" i="10" s="1"/>
  <c r="L43" i="10"/>
  <c r="T42" i="10"/>
  <c r="R42" i="10"/>
  <c r="X42" i="10" s="1"/>
  <c r="L42" i="10"/>
  <c r="L44" i="10" s="1"/>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H19" i="12" l="1"/>
  <c r="AH20" i="12" s="1"/>
  <c r="AJ19" i="11"/>
  <c r="AJ20" i="11" s="1"/>
  <c r="L47" i="10"/>
  <c r="BC8" i="11"/>
  <c r="Z19" i="11"/>
  <c r="Z20" i="11" s="1"/>
  <c r="AK19" i="11"/>
  <c r="AK20" i="11" s="1"/>
  <c r="AV19" i="11"/>
  <c r="AV20" i="11" s="1"/>
  <c r="V19" i="12"/>
  <c r="V20" i="12" s="1"/>
  <c r="AL19" i="12"/>
  <c r="AL20" i="12" s="1"/>
  <c r="X19" i="12"/>
  <c r="X20" i="12" s="1"/>
  <c r="AN19" i="12"/>
  <c r="AN20" i="12" s="1"/>
  <c r="AC19" i="11"/>
  <c r="AC20" i="11" s="1"/>
  <c r="AN19" i="11"/>
  <c r="AN20" i="11" s="1"/>
  <c r="AY75" i="11"/>
  <c r="AQ75" i="11"/>
  <c r="AI75" i="11"/>
  <c r="AA75" i="11"/>
  <c r="AM75" i="11"/>
  <c r="AX75" i="11"/>
  <c r="AP75" i="11"/>
  <c r="AH75" i="11"/>
  <c r="Y75" i="11"/>
  <c r="AN75" i="11"/>
  <c r="AW75" i="11"/>
  <c r="AO75" i="11"/>
  <c r="AG75" i="11"/>
  <c r="X75" i="11"/>
  <c r="W75" i="11"/>
  <c r="Z75" i="11"/>
  <c r="AT75" i="11"/>
  <c r="AL75" i="11"/>
  <c r="AD75" i="11"/>
  <c r="U75" i="11"/>
  <c r="AZ75" i="11" s="1"/>
  <c r="AF75" i="11"/>
  <c r="AU75" i="11"/>
  <c r="AE75" i="11"/>
  <c r="AS75" i="11"/>
  <c r="AK75" i="11"/>
  <c r="AC75" i="11"/>
  <c r="V75" i="11"/>
  <c r="AR75" i="11"/>
  <c r="AJ75" i="11"/>
  <c r="AB75" i="11"/>
  <c r="AV75" i="11"/>
  <c r="Z19" i="12"/>
  <c r="Z20" i="12" s="1"/>
  <c r="AP19" i="12"/>
  <c r="AP20" i="12" s="1"/>
  <c r="AD19" i="11"/>
  <c r="AD20" i="11" s="1"/>
  <c r="AO19" i="11"/>
  <c r="AO20" i="11" s="1"/>
  <c r="AB19" i="12"/>
  <c r="AB20" i="12" s="1"/>
  <c r="AR19" i="12"/>
  <c r="AR20" i="12" s="1"/>
  <c r="Y19" i="11"/>
  <c r="Y20" i="11" s="1"/>
  <c r="AW175" i="12"/>
  <c r="AV176" i="12"/>
  <c r="AU175" i="12"/>
  <c r="AL176" i="12"/>
  <c r="AK175" i="12"/>
  <c r="AB176" i="12"/>
  <c r="W176" i="12"/>
  <c r="X175" i="12"/>
  <c r="Z176" i="12"/>
  <c r="AF176" i="12"/>
  <c r="AU176" i="12"/>
  <c r="AT175" i="12"/>
  <c r="AK176" i="12"/>
  <c r="AJ175" i="12"/>
  <c r="AH175" i="12"/>
  <c r="X176" i="12"/>
  <c r="Y175" i="12"/>
  <c r="AG176" i="12"/>
  <c r="AA176" i="12"/>
  <c r="AT176" i="12"/>
  <c r="AS175" i="12"/>
  <c r="AJ176" i="12"/>
  <c r="AI175" i="12"/>
  <c r="AH176" i="12"/>
  <c r="AG175" i="12"/>
  <c r="Y176" i="12"/>
  <c r="Z175" i="12"/>
  <c r="AS176" i="12"/>
  <c r="AF175" i="12"/>
  <c r="AO175" i="12"/>
  <c r="U175" i="12"/>
  <c r="AY176" i="12"/>
  <c r="AX176" i="12"/>
  <c r="AW176" i="12"/>
  <c r="AQ176" i="12"/>
  <c r="AP175" i="12"/>
  <c r="AO176" i="12"/>
  <c r="AN175" i="12"/>
  <c r="AE176" i="12"/>
  <c r="AD175" i="12"/>
  <c r="U176" i="12"/>
  <c r="AR175" i="12"/>
  <c r="AY175" i="12"/>
  <c r="AP176" i="12"/>
  <c r="AN176" i="12"/>
  <c r="AM175" i="12"/>
  <c r="AD176" i="12"/>
  <c r="AC175" i="12"/>
  <c r="V175" i="12"/>
  <c r="AI176" i="12"/>
  <c r="AA175" i="12"/>
  <c r="AR176" i="12"/>
  <c r="AE175" i="12"/>
  <c r="AX175" i="12"/>
  <c r="AV175" i="12"/>
  <c r="AM176" i="12"/>
  <c r="AL175" i="12"/>
  <c r="AC176" i="12"/>
  <c r="AB175" i="12"/>
  <c r="V176" i="12"/>
  <c r="W175" i="12"/>
  <c r="AQ175" i="12"/>
  <c r="AY177" i="12"/>
  <c r="AM177" i="12"/>
  <c r="AC177" i="12"/>
  <c r="V177" i="12"/>
  <c r="AH177" i="12"/>
  <c r="AS177" i="12"/>
  <c r="AX177" i="12"/>
  <c r="AV177" i="12"/>
  <c r="AL177" i="12"/>
  <c r="AB177" i="12"/>
  <c r="W177" i="12"/>
  <c r="AI177" i="12"/>
  <c r="AW177" i="12"/>
  <c r="AU177" i="12"/>
  <c r="AK177" i="12"/>
  <c r="X177" i="12"/>
  <c r="AT177" i="12"/>
  <c r="AR177" i="12"/>
  <c r="AF177" i="12"/>
  <c r="AA177" i="12"/>
  <c r="Y177" i="12"/>
  <c r="AG177" i="12"/>
  <c r="AQ177" i="12"/>
  <c r="AO177" i="12"/>
  <c r="AE177" i="12"/>
  <c r="U177" i="12"/>
  <c r="AP177" i="12"/>
  <c r="AN177" i="12"/>
  <c r="AD177" i="12"/>
  <c r="AJ177" i="12"/>
  <c r="Z177" i="12"/>
  <c r="AW74" i="11"/>
  <c r="AO74" i="11"/>
  <c r="AG74" i="11"/>
  <c r="X74" i="11"/>
  <c r="AU73" i="11"/>
  <c r="AM73" i="11"/>
  <c r="W73" i="11"/>
  <c r="AC73" i="11"/>
  <c r="AT74" i="11"/>
  <c r="AQ73" i="11"/>
  <c r="AV74" i="11"/>
  <c r="AN74" i="11"/>
  <c r="AF74" i="11"/>
  <c r="W74" i="11"/>
  <c r="AT73" i="11"/>
  <c r="AL73" i="11"/>
  <c r="AK73" i="11"/>
  <c r="AR73" i="11"/>
  <c r="AK74" i="11"/>
  <c r="AU74" i="11"/>
  <c r="AM74" i="11"/>
  <c r="AE74" i="11"/>
  <c r="V74" i="11"/>
  <c r="AJ73" i="11"/>
  <c r="AC74" i="11"/>
  <c r="AR74" i="11"/>
  <c r="AJ74" i="11"/>
  <c r="AB74" i="11"/>
  <c r="AX73" i="11"/>
  <c r="AP73" i="11"/>
  <c r="AH73" i="11"/>
  <c r="Z73" i="11"/>
  <c r="AO73" i="11"/>
  <c r="Y73" i="11"/>
  <c r="AE73" i="11"/>
  <c r="AD73" i="11"/>
  <c r="U74" i="11"/>
  <c r="AB73" i="11"/>
  <c r="AY73" i="11"/>
  <c r="Z74" i="11"/>
  <c r="AY74" i="11"/>
  <c r="AQ74" i="11"/>
  <c r="AI74" i="11"/>
  <c r="AA74" i="11"/>
  <c r="AW73" i="11"/>
  <c r="AG73" i="11"/>
  <c r="X73" i="11"/>
  <c r="AS73" i="11"/>
  <c r="AL74" i="11"/>
  <c r="AA73" i="11"/>
  <c r="U73" i="11"/>
  <c r="AX74" i="11"/>
  <c r="AP74" i="11"/>
  <c r="AH74" i="11"/>
  <c r="Y74" i="11"/>
  <c r="AV73" i="11"/>
  <c r="AN73" i="11"/>
  <c r="AF73" i="11"/>
  <c r="V73" i="11"/>
  <c r="AD74" i="11"/>
  <c r="AS74" i="11"/>
  <c r="AI73" i="11"/>
  <c r="Z46" i="10"/>
  <c r="U19" i="11"/>
  <c r="U20" i="11" s="1"/>
  <c r="AF19" i="11"/>
  <c r="AF20" i="11" s="1"/>
  <c r="AP19" i="11"/>
  <c r="AP20" i="11" s="1"/>
  <c r="BC8" i="12"/>
  <c r="AD19" i="12"/>
  <c r="AD20" i="12" s="1"/>
  <c r="AT19" i="12"/>
  <c r="AT20" i="12" s="1"/>
  <c r="AT19" i="11"/>
  <c r="AT20" i="11" s="1"/>
  <c r="AB19" i="11"/>
  <c r="AB20" i="11" s="1"/>
  <c r="V19" i="11"/>
  <c r="V20" i="11" s="1"/>
  <c r="AG19" i="11"/>
  <c r="AG20" i="11" s="1"/>
  <c r="AR19" i="11"/>
  <c r="AR20" i="11" s="1"/>
  <c r="AF19" i="12"/>
  <c r="AF20" i="12" s="1"/>
  <c r="AV19" i="12"/>
  <c r="AV20" i="12" s="1"/>
  <c r="AL19" i="11"/>
  <c r="AL20" i="11" s="1"/>
  <c r="X19" i="11"/>
  <c r="X20" i="11" s="1"/>
  <c r="AH19" i="11"/>
  <c r="AH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AZ74" i="11" l="1"/>
  <c r="AZ176" i="12"/>
  <c r="AZ73" i="11"/>
  <c r="AZ177" i="12"/>
  <c r="AZ175" i="12"/>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4" i="8"/>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X19" i="8" s="1"/>
  <c r="AX20" i="8" s="1"/>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7" i="5" s="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T14" i="5"/>
  <c r="R14" i="5"/>
  <c r="T13" i="5"/>
  <c r="R13" i="5"/>
  <c r="T12" i="5"/>
  <c r="R12" i="5"/>
  <c r="T11" i="5"/>
  <c r="R11" i="5"/>
  <c r="T10" i="5"/>
  <c r="R10" i="5"/>
  <c r="T9" i="5"/>
  <c r="R9" i="5"/>
  <c r="Z15"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U74" i="8" l="1"/>
  <c r="AF73" i="8"/>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<sst xmlns="http://schemas.openxmlformats.org/spreadsheetml/2006/main" count="1818" uniqueCount="256">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</sst>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calcChain" Target="calcChain.xml" />
  <Relationship Id="rId5" Type="http://schemas.openxmlformats.org/officeDocument/2006/relationships/worksheet" Target="worksheets/sheet5.xml" />
  <Relationship Id="rId10" Type="http://schemas.openxmlformats.org/officeDocument/2006/relationships/sharedStrings" Target="sharedStrings.xml" />
  <Relationship Id="rId4" Type="http://schemas.openxmlformats.org/officeDocument/2006/relationships/worksheet" Target="worksheets/sheet4.xml" />
  <Relationship Id="rId9" Type="http://schemas.openxmlformats.org/officeDocument/2006/relationships/styles" Target="styles.xml" />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7"/>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20"/>
      <c r="G19" s="32"/>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5">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5">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5">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5">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5">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5">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5">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5">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5">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5">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5">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5">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5">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5">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5">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5">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5">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5">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5">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5">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5">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5">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5">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5">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5">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5">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5">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5">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5">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5">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5">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5">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5">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5">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5">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5">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5">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5">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9"/>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5">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5">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5">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5">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5">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5">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5">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5">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5">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5">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5">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5">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5">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5">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5">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5">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5">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5">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5">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5">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5">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5">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5">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5">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5">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5">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5">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5">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5">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5">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5">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5">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5">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5">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5">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5">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5">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5">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5">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5">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5">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5">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5">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5">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5">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5">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5">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5">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5">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5">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5">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5">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5">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5">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5">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5">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5">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5">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5">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5">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5">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5">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5">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5">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5">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5">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5">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5">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5">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5">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5">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5">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5">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5">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5">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5">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5">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5">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5">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5">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5">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5">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5">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5">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5">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5">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5">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5">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5">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5">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5">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5">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5">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5">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5">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5">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5">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5">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5">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5">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5">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5">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5">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5">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5">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5">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5">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5">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5">
      <c r="C178" s="48"/>
      <c r="D178" s="48"/>
      <c r="E178" s="48"/>
      <c r="F178" s="48"/>
      <c r="G178" s="48"/>
      <c r="R178" s="50"/>
      <c r="BH178" s="49"/>
    </row>
    <row r="179" spans="2:60" ht="20.25" customHeight="1" x14ac:dyDescent="0.45"/>
    <row r="180" spans="2:60" ht="20.25" customHeight="1" x14ac:dyDescent="0.45"/>
    <row r="181" spans="2:60" ht="20.25" customHeight="1" x14ac:dyDescent="0.45"/>
    <row r="182" spans="2:60" ht="20.25" customHeight="1" x14ac:dyDescent="0.45"/>
    <row r="183" spans="2:60" ht="20.25" customHeight="1" x14ac:dyDescent="0.45"/>
    <row r="184" spans="2:60" ht="20.25" customHeight="1" x14ac:dyDescent="0.45"/>
    <row r="185" spans="2:60" ht="20.25" customHeight="1" x14ac:dyDescent="0.45"/>
    <row r="186" spans="2:60" ht="20.25" customHeight="1" x14ac:dyDescent="0.45"/>
    <row r="187" spans="2:60" ht="20.25" customHeight="1" x14ac:dyDescent="0.45"/>
    <row r="188" spans="2:60" ht="20.25" customHeight="1" x14ac:dyDescent="0.45"/>
    <row r="189" spans="2:60" ht="20.25" customHeight="1" x14ac:dyDescent="0.45"/>
    <row r="190" spans="2:60" ht="20.25" customHeight="1" x14ac:dyDescent="0.45"/>
    <row r="191" spans="2:60" ht="20.25" customHeight="1" x14ac:dyDescent="0.45"/>
    <row r="192" spans="2:60"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04" ht="20.25" customHeight="1" x14ac:dyDescent="0.45"/>
    <row r="205" ht="20.25" customHeight="1" x14ac:dyDescent="0.45"/>
    <row r="232" spans="1:57" x14ac:dyDescent="0.45">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5">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5">
      <c r="A234" s="11"/>
      <c r="B234" s="11"/>
      <c r="C234" s="14"/>
      <c r="D234" s="14"/>
      <c r="E234" s="14"/>
      <c r="F234" s="14"/>
      <c r="G234" s="14"/>
      <c r="H234" s="14"/>
      <c r="I234" s="12"/>
      <c r="J234" s="12"/>
      <c r="K234" s="11"/>
      <c r="L234" s="11"/>
      <c r="M234" s="11"/>
      <c r="N234" s="11"/>
      <c r="O234" s="11"/>
      <c r="P234" s="11"/>
    </row>
    <row r="235" spans="1:57" x14ac:dyDescent="0.45">
      <c r="A235" s="11"/>
      <c r="B235" s="11"/>
      <c r="C235" s="14"/>
      <c r="D235" s="14"/>
      <c r="E235" s="14"/>
      <c r="F235" s="14"/>
      <c r="G235" s="14"/>
      <c r="H235" s="14"/>
      <c r="I235" s="12"/>
      <c r="J235" s="12"/>
      <c r="K235" s="11"/>
      <c r="L235" s="11"/>
      <c r="M235" s="11"/>
      <c r="N235" s="11"/>
      <c r="O235" s="11"/>
      <c r="P235" s="11"/>
    </row>
    <row r="236" spans="1:57" x14ac:dyDescent="0.45">
      <c r="C236" s="3"/>
      <c r="D236" s="3"/>
      <c r="E236" s="3"/>
      <c r="F236" s="3"/>
      <c r="G236" s="3"/>
      <c r="H236" s="3"/>
    </row>
    <row r="237" spans="1:57" x14ac:dyDescent="0.45">
      <c r="C237" s="3"/>
      <c r="D237" s="3"/>
      <c r="E237" s="3"/>
      <c r="F237" s="3"/>
      <c r="G237" s="3"/>
      <c r="H237" s="3"/>
    </row>
    <row r="238" spans="1:57" x14ac:dyDescent="0.45">
      <c r="C238" s="3"/>
      <c r="D238" s="3"/>
      <c r="E238" s="3"/>
      <c r="F238" s="3"/>
      <c r="G238" s="3"/>
      <c r="H238" s="3"/>
    </row>
    <row r="239" spans="1:57" x14ac:dyDescent="0.45">
      <c r="C239" s="3"/>
      <c r="D239" s="3"/>
      <c r="E239" s="3"/>
      <c r="F239" s="3"/>
      <c r="G239" s="3"/>
      <c r="H239" s="3"/>
    </row>
  </sheetData>
  <sheetProtection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5">
      <c r="H2" s="7"/>
      <c r="K2" s="7"/>
      <c r="L2" s="7"/>
      <c r="N2" s="9"/>
      <c r="O2" s="9"/>
      <c r="P2" s="9"/>
      <c r="Q2" s="9"/>
      <c r="R2" s="9"/>
      <c r="S2" s="9"/>
      <c r="T2" s="9"/>
      <c r="U2" s="9"/>
      <c r="Z2" s="112" t="s">
        <v>27</v>
      </c>
      <c r="AA2" s="283">
        <v>6</v>
      </c>
      <c r="AB2" s="283"/>
      <c r="AC2" s="112" t="s">
        <v>28</v>
      </c>
      <c r="AD2" s="284">
        <f>IF(AA2=0,"",YEAR(DATE(2018+AA2,1,1)))</f>
        <v>2024</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5">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5">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5">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5">
      <c r="B19" s="301"/>
      <c r="C19" s="294"/>
      <c r="D19" s="295"/>
      <c r="E19" s="304"/>
      <c r="F19" s="174"/>
      <c r="G19" s="177"/>
      <c r="H19" s="307"/>
      <c r="I19" s="310"/>
      <c r="J19" s="295"/>
      <c r="K19" s="295"/>
      <c r="L19" s="304"/>
      <c r="M19" s="310"/>
      <c r="N19" s="295"/>
      <c r="O19" s="304"/>
      <c r="P19" s="310"/>
      <c r="Q19" s="295"/>
      <c r="R19" s="295"/>
      <c r="S19" s="295"/>
      <c r="T19" s="296"/>
      <c r="U19" s="126">
        <f>WEEKDAY(DATE($AD$2,$AH$2,1))</f>
        <v>2</v>
      </c>
      <c r="V19" s="127">
        <f>WEEKDAY(DATE($AD$2,$AH$2,2))</f>
        <v>3</v>
      </c>
      <c r="W19" s="127">
        <f>WEEKDAY(DATE($AD$2,$AH$2,3))</f>
        <v>4</v>
      </c>
      <c r="X19" s="127">
        <f>WEEKDAY(DATE($AD$2,$AH$2,4))</f>
        <v>5</v>
      </c>
      <c r="Y19" s="127">
        <f>WEEKDAY(DATE($AD$2,$AH$2,5))</f>
        <v>6</v>
      </c>
      <c r="Z19" s="127">
        <f>WEEKDAY(DATE($AD$2,$AH$2,6))</f>
        <v>7</v>
      </c>
      <c r="AA19" s="128">
        <f>WEEKDAY(DATE($AD$2,$AH$2,7))</f>
        <v>1</v>
      </c>
      <c r="AB19" s="129">
        <f>WEEKDAY(DATE($AD$2,$AH$2,8))</f>
        <v>2</v>
      </c>
      <c r="AC19" s="127">
        <f>WEEKDAY(DATE($AD$2,$AH$2,9))</f>
        <v>3</v>
      </c>
      <c r="AD19" s="127">
        <f>WEEKDAY(DATE($AD$2,$AH$2,10))</f>
        <v>4</v>
      </c>
      <c r="AE19" s="127">
        <f>WEEKDAY(DATE($AD$2,$AH$2,11))</f>
        <v>5</v>
      </c>
      <c r="AF19" s="127">
        <f>WEEKDAY(DATE($AD$2,$AH$2,12))</f>
        <v>6</v>
      </c>
      <c r="AG19" s="127">
        <f>WEEKDAY(DATE($AD$2,$AH$2,13))</f>
        <v>7</v>
      </c>
      <c r="AH19" s="128">
        <f>WEEKDAY(DATE($AD$2,$AH$2,14))</f>
        <v>1</v>
      </c>
      <c r="AI19" s="129">
        <f>WEEKDAY(DATE($AD$2,$AH$2,15))</f>
        <v>2</v>
      </c>
      <c r="AJ19" s="127">
        <f>WEEKDAY(DATE($AD$2,$AH$2,16))</f>
        <v>3</v>
      </c>
      <c r="AK19" s="127">
        <f>WEEKDAY(DATE($AD$2,$AH$2,17))</f>
        <v>4</v>
      </c>
      <c r="AL19" s="127">
        <f>WEEKDAY(DATE($AD$2,$AH$2,18))</f>
        <v>5</v>
      </c>
      <c r="AM19" s="127">
        <f>WEEKDAY(DATE($AD$2,$AH$2,19))</f>
        <v>6</v>
      </c>
      <c r="AN19" s="127">
        <f>WEEKDAY(DATE($AD$2,$AH$2,20))</f>
        <v>7</v>
      </c>
      <c r="AO19" s="128">
        <f>WEEKDAY(DATE($AD$2,$AH$2,21))</f>
        <v>1</v>
      </c>
      <c r="AP19" s="129">
        <f>WEEKDAY(DATE($AD$2,$AH$2,22))</f>
        <v>2</v>
      </c>
      <c r="AQ19" s="127">
        <f>WEEKDAY(DATE($AD$2,$AH$2,23))</f>
        <v>3</v>
      </c>
      <c r="AR19" s="127">
        <f>WEEKDAY(DATE($AD$2,$AH$2,24))</f>
        <v>4</v>
      </c>
      <c r="AS19" s="127">
        <f>WEEKDAY(DATE($AD$2,$AH$2,25))</f>
        <v>5</v>
      </c>
      <c r="AT19" s="127">
        <f>WEEKDAY(DATE($AD$2,$AH$2,26))</f>
        <v>6</v>
      </c>
      <c r="AU19" s="127">
        <f>WEEKDAY(DATE($AD$2,$AH$2,27))</f>
        <v>7</v>
      </c>
      <c r="AV19" s="128">
        <f>WEEKDAY(DATE($AD$2,$AH$2,28))</f>
        <v>1</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月</v>
      </c>
      <c r="V20" s="134" t="str">
        <f t="shared" ref="V20:AV20" si="0">IF(V19=1,"日",IF(V19=2,"月",IF(V19=3,"火",IF(V19=4,"水",IF(V19=5,"木",IF(V19=6,"金","土"))))))</f>
        <v>火</v>
      </c>
      <c r="W20" s="134" t="str">
        <f t="shared" si="0"/>
        <v>水</v>
      </c>
      <c r="X20" s="134" t="str">
        <f t="shared" si="0"/>
        <v>木</v>
      </c>
      <c r="Y20" s="134" t="str">
        <f t="shared" si="0"/>
        <v>金</v>
      </c>
      <c r="Z20" s="134" t="str">
        <f t="shared" si="0"/>
        <v>土</v>
      </c>
      <c r="AA20" s="135" t="str">
        <f t="shared" si="0"/>
        <v>日</v>
      </c>
      <c r="AB20" s="136" t="str">
        <f>IF(AB19=1,"日",IF(AB19=2,"月",IF(AB19=3,"火",IF(AB19=4,"水",IF(AB19=5,"木",IF(AB19=6,"金","土"))))))</f>
        <v>月</v>
      </c>
      <c r="AC20" s="134" t="str">
        <f t="shared" si="0"/>
        <v>火</v>
      </c>
      <c r="AD20" s="134" t="str">
        <f t="shared" si="0"/>
        <v>水</v>
      </c>
      <c r="AE20" s="134" t="str">
        <f t="shared" si="0"/>
        <v>木</v>
      </c>
      <c r="AF20" s="134" t="str">
        <f t="shared" si="0"/>
        <v>金</v>
      </c>
      <c r="AG20" s="134" t="str">
        <f t="shared" si="0"/>
        <v>土</v>
      </c>
      <c r="AH20" s="135" t="str">
        <f t="shared" si="0"/>
        <v>日</v>
      </c>
      <c r="AI20" s="136" t="str">
        <f>IF(AI19=1,"日",IF(AI19=2,"月",IF(AI19=3,"火",IF(AI19=4,"水",IF(AI19=5,"木",IF(AI19=6,"金","土"))))))</f>
        <v>月</v>
      </c>
      <c r="AJ20" s="134" t="str">
        <f t="shared" si="0"/>
        <v>火</v>
      </c>
      <c r="AK20" s="134" t="str">
        <f t="shared" si="0"/>
        <v>水</v>
      </c>
      <c r="AL20" s="134" t="str">
        <f t="shared" si="0"/>
        <v>木</v>
      </c>
      <c r="AM20" s="134" t="str">
        <f t="shared" si="0"/>
        <v>金</v>
      </c>
      <c r="AN20" s="134" t="str">
        <f t="shared" si="0"/>
        <v>土</v>
      </c>
      <c r="AO20" s="135" t="str">
        <f t="shared" si="0"/>
        <v>日</v>
      </c>
      <c r="AP20" s="136" t="str">
        <f>IF(AP19=1,"日",IF(AP19=2,"月",IF(AP19=3,"火",IF(AP19=4,"水",IF(AP19=5,"木",IF(AP19=6,"金","土"))))))</f>
        <v>月</v>
      </c>
      <c r="AQ20" s="134" t="str">
        <f t="shared" si="0"/>
        <v>火</v>
      </c>
      <c r="AR20" s="134" t="str">
        <f t="shared" si="0"/>
        <v>水</v>
      </c>
      <c r="AS20" s="134" t="str">
        <f t="shared" si="0"/>
        <v>木</v>
      </c>
      <c r="AT20" s="134" t="str">
        <f t="shared" si="0"/>
        <v>金</v>
      </c>
      <c r="AU20" s="134" t="str">
        <f t="shared" si="0"/>
        <v>土</v>
      </c>
      <c r="AV20" s="135" t="str">
        <f t="shared" si="0"/>
        <v>日</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5">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5">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5">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5">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5">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5">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5">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5">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5">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5">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5">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5">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5">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5">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5">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5">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5">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5">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5">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5">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5">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5">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5">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5">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5">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5">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5">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5">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5">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5">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5">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5">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5">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5">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5">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5">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5">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5">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5">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5">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5">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5">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5">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5">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5">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5">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5">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5">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5">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5">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5">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5">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5">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5">
      <c r="C76" s="48"/>
      <c r="D76" s="48"/>
      <c r="E76" s="48"/>
      <c r="F76" s="48"/>
      <c r="G76" s="48"/>
      <c r="R76" s="50"/>
      <c r="BH76" s="49"/>
    </row>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30" spans="1:57" x14ac:dyDescent="0.45">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5">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5">
      <c r="A132" s="11"/>
      <c r="B132" s="11"/>
      <c r="C132" s="14"/>
      <c r="D132" s="14"/>
      <c r="E132" s="14"/>
      <c r="F132" s="14"/>
      <c r="G132" s="14"/>
      <c r="H132" s="14"/>
      <c r="I132" s="12"/>
      <c r="J132" s="12"/>
      <c r="K132" s="11"/>
      <c r="L132" s="11"/>
      <c r="M132" s="11"/>
      <c r="N132" s="11"/>
      <c r="O132" s="11"/>
      <c r="P132" s="11"/>
    </row>
    <row r="133" spans="1:57" x14ac:dyDescent="0.45">
      <c r="A133" s="11"/>
      <c r="B133" s="11"/>
      <c r="C133" s="14"/>
      <c r="D133" s="14"/>
      <c r="E133" s="14"/>
      <c r="F133" s="14"/>
      <c r="G133" s="14"/>
      <c r="H133" s="14"/>
      <c r="I133" s="12"/>
      <c r="J133" s="12"/>
      <c r="K133" s="11"/>
      <c r="L133" s="11"/>
      <c r="M133" s="11"/>
      <c r="N133" s="11"/>
      <c r="O133" s="11"/>
      <c r="P133" s="11"/>
    </row>
    <row r="134" spans="1:57" x14ac:dyDescent="0.45">
      <c r="C134" s="3"/>
      <c r="D134" s="3"/>
      <c r="E134" s="3"/>
      <c r="F134" s="3"/>
      <c r="G134" s="3"/>
      <c r="H134" s="3"/>
    </row>
    <row r="135" spans="1:57" x14ac:dyDescent="0.45">
      <c r="C135" s="3"/>
      <c r="D135" s="3"/>
      <c r="E135" s="3"/>
      <c r="F135" s="3"/>
      <c r="G135" s="3"/>
      <c r="H135" s="3"/>
    </row>
    <row r="136" spans="1:57" x14ac:dyDescent="0.45">
      <c r="C136" s="3"/>
      <c r="D136" s="3"/>
      <c r="E136" s="3"/>
      <c r="F136" s="3"/>
      <c r="G136" s="3"/>
      <c r="H136" s="3"/>
    </row>
    <row r="137" spans="1:57" x14ac:dyDescent="0.45">
      <c r="C137" s="3"/>
      <c r="D137" s="3"/>
      <c r="E137" s="3"/>
      <c r="F137" s="3"/>
      <c r="G137" s="3"/>
      <c r="H137" s="3"/>
    </row>
  </sheetData>
  <sheetProtection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39" customWidth="1"/>
    <col min="2" max="2" width="5.59765625" style="138" customWidth="1"/>
    <col min="3" max="3" width="10.59765625" style="138" customWidth="1"/>
    <col min="4" max="4" width="10.59765625" style="138" hidden="1" customWidth="1"/>
    <col min="5" max="5" width="3.3984375" style="138" bestFit="1" customWidth="1"/>
    <col min="6" max="6" width="15.59765625" style="139" customWidth="1"/>
    <col min="7" max="7" width="3.3984375" style="139" bestFit="1" customWidth="1"/>
    <col min="8" max="8" width="15.59765625" style="139" customWidth="1"/>
    <col min="9" max="9" width="3.3984375" style="139" bestFit="1" customWidth="1"/>
    <col min="10" max="10" width="15.59765625" style="138" customWidth="1"/>
    <col min="11" max="11" width="3.3984375" style="139" bestFit="1" customWidth="1"/>
    <col min="12" max="12" width="15.59765625" style="139" customWidth="1"/>
    <col min="13" max="13" width="5" style="139" customWidth="1"/>
    <col min="14" max="14" width="15.59765625" style="139" customWidth="1"/>
    <col min="15" max="15" width="3.3984375" style="139" customWidth="1"/>
    <col min="16" max="16" width="15.59765625" style="139" customWidth="1"/>
    <col min="17" max="17" width="3.3984375" style="139" customWidth="1"/>
    <col min="18" max="18" width="15.59765625" style="139" customWidth="1"/>
    <col min="19" max="19" width="3.3984375" style="139" customWidth="1"/>
    <col min="20" max="20" width="15.59765625" style="139" customWidth="1"/>
    <col min="21" max="21" width="3.3984375" style="139" customWidth="1"/>
    <col min="22" max="22" width="15.59765625" style="139" customWidth="1"/>
    <col min="23" max="23" width="3.3984375" style="139" customWidth="1"/>
    <col min="24" max="24" width="15.59765625" style="139" customWidth="1"/>
    <col min="25" max="25" width="3.3984375" style="139" customWidth="1"/>
    <col min="26" max="26" width="15.59765625" style="139" customWidth="1"/>
    <col min="27" max="27" width="3.3984375" style="139" customWidth="1"/>
    <col min="28" max="28" width="50.59765625" style="139" customWidth="1"/>
    <col min="29" max="16384" width="9" style="139"/>
  </cols>
  <sheetData>
    <row r="1" spans="2:28" x14ac:dyDescent="0.45">
      <c r="B1" s="137" t="s">
        <v>33</v>
      </c>
    </row>
    <row r="2" spans="2:28" x14ac:dyDescent="0.45">
      <c r="B2" s="140" t="s">
        <v>34</v>
      </c>
      <c r="F2" s="141"/>
      <c r="G2" s="142"/>
      <c r="H2" s="142"/>
      <c r="I2" s="142"/>
      <c r="J2" s="143"/>
      <c r="K2" s="142"/>
      <c r="L2" s="142"/>
    </row>
    <row r="3" spans="2:28" x14ac:dyDescent="0.45">
      <c r="B3" s="141" t="s">
        <v>144</v>
      </c>
      <c r="F3" s="143" t="s">
        <v>145</v>
      </c>
      <c r="G3" s="142"/>
      <c r="H3" s="142"/>
      <c r="I3" s="142"/>
      <c r="J3" s="143"/>
      <c r="K3" s="142"/>
      <c r="L3" s="142"/>
    </row>
    <row r="4" spans="2:28" x14ac:dyDescent="0.45">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5">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5">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5">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5">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5">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5">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5">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5">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5">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5">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5">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5">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5">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5">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5">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5">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5">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5">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5">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5">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5">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5">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5">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5">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5">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5">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5">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5">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5">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5">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5">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5">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5">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5">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5">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5">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5">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5">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5">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5">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5">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5">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5">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5">
      <c r="C49" s="140" t="s">
        <v>181</v>
      </c>
      <c r="D49" s="140"/>
    </row>
    <row r="50" spans="3:4" x14ac:dyDescent="0.45">
      <c r="C50" s="140" t="s">
        <v>182</v>
      </c>
      <c r="D50" s="140"/>
    </row>
    <row r="51" spans="3:4" x14ac:dyDescent="0.45">
      <c r="C51" s="140" t="s">
        <v>179</v>
      </c>
      <c r="D51" s="140"/>
    </row>
    <row r="52" spans="3:4" x14ac:dyDescent="0.45">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workbookViewId="0">
      <selection activeCell="B13" sqref="B13"/>
    </sheetView>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111</v>
      </c>
      <c r="D1" s="89"/>
      <c r="E1" s="89"/>
      <c r="F1" s="89"/>
    </row>
    <row r="2" spans="2:11" s="91" customFormat="1" ht="20.25" customHeight="1" x14ac:dyDescent="0.45">
      <c r="B2" s="90" t="s">
        <v>207</v>
      </c>
      <c r="C2" s="90"/>
      <c r="D2" s="89"/>
      <c r="E2" s="89"/>
      <c r="F2" s="89"/>
    </row>
    <row r="3" spans="2:11" s="91" customFormat="1" ht="20.25" customHeight="1" x14ac:dyDescent="0.45">
      <c r="B3" s="90"/>
      <c r="C3" s="90"/>
      <c r="D3" s="89"/>
      <c r="E3" s="89"/>
      <c r="F3" s="89"/>
    </row>
    <row r="4" spans="2:11" s="96" customFormat="1" ht="20.25" customHeight="1" x14ac:dyDescent="0.45">
      <c r="B4" s="109"/>
      <c r="C4" s="89" t="s">
        <v>146</v>
      </c>
      <c r="D4" s="89"/>
      <c r="F4" s="390" t="s">
        <v>147</v>
      </c>
      <c r="G4" s="390"/>
      <c r="H4" s="390"/>
      <c r="I4" s="390"/>
      <c r="J4" s="390"/>
      <c r="K4" s="390"/>
    </row>
    <row r="5" spans="2:11" s="96" customFormat="1" ht="20.25" customHeight="1" x14ac:dyDescent="0.45">
      <c r="B5" s="110"/>
      <c r="C5" s="89" t="s">
        <v>148</v>
      </c>
      <c r="D5" s="89"/>
      <c r="F5" s="390"/>
      <c r="G5" s="390"/>
      <c r="H5" s="390"/>
      <c r="I5" s="390"/>
      <c r="J5" s="390"/>
      <c r="K5" s="390"/>
    </row>
    <row r="6" spans="2:11" s="91" customFormat="1" ht="20.25" customHeight="1" x14ac:dyDescent="0.45">
      <c r="B6" s="93" t="s">
        <v>141</v>
      </c>
      <c r="C6" s="89"/>
      <c r="D6" s="89"/>
      <c r="E6" s="92"/>
      <c r="F6" s="94"/>
    </row>
    <row r="7" spans="2:11" s="91" customFormat="1" ht="20.25" customHeight="1" x14ac:dyDescent="0.45">
      <c r="B7" s="90"/>
      <c r="C7" s="90"/>
      <c r="D7" s="89"/>
      <c r="E7" s="92"/>
      <c r="F7" s="94"/>
    </row>
    <row r="8" spans="2:11" s="91" customFormat="1" ht="20.25" customHeight="1" x14ac:dyDescent="0.45">
      <c r="B8" s="89" t="s">
        <v>112</v>
      </c>
      <c r="C8" s="90"/>
      <c r="D8" s="89"/>
      <c r="E8" s="92"/>
      <c r="F8" s="94"/>
    </row>
    <row r="9" spans="2:11" s="91" customFormat="1" ht="20.25" customHeight="1" x14ac:dyDescent="0.45">
      <c r="B9" s="90"/>
      <c r="C9" s="90"/>
      <c r="D9" s="89"/>
      <c r="E9" s="89"/>
      <c r="F9" s="89"/>
    </row>
    <row r="10" spans="2:11" s="91" customFormat="1" ht="20.25" customHeight="1" x14ac:dyDescent="0.45">
      <c r="B10" s="89" t="s">
        <v>193</v>
      </c>
      <c r="C10" s="90"/>
      <c r="D10" s="89"/>
      <c r="E10" s="89"/>
      <c r="F10" s="89"/>
    </row>
    <row r="11" spans="2:11" s="91" customFormat="1" ht="20.25" customHeight="1" x14ac:dyDescent="0.45">
      <c r="B11" s="89"/>
      <c r="C11" s="90"/>
      <c r="D11" s="89"/>
      <c r="E11" s="89"/>
      <c r="F11" s="89"/>
    </row>
    <row r="12" spans="2:11" s="91" customFormat="1" ht="20.25" customHeight="1" x14ac:dyDescent="0.45">
      <c r="B12" s="89" t="s">
        <v>210</v>
      </c>
      <c r="C12" s="90"/>
      <c r="D12" s="89"/>
    </row>
    <row r="13" spans="2:11" s="91" customFormat="1" ht="20.25" customHeight="1" x14ac:dyDescent="0.45">
      <c r="B13" s="89"/>
      <c r="C13" s="90"/>
      <c r="D13" s="89"/>
    </row>
    <row r="14" spans="2:11" s="91" customFormat="1" ht="20.25" customHeight="1" x14ac:dyDescent="0.45">
      <c r="B14" s="89" t="s">
        <v>194</v>
      </c>
      <c r="C14" s="90"/>
      <c r="D14" s="89"/>
    </row>
    <row r="15" spans="2:11" s="91" customFormat="1" ht="20.25" customHeight="1" x14ac:dyDescent="0.45">
      <c r="B15" s="89"/>
      <c r="C15" s="90"/>
      <c r="D15" s="89"/>
    </row>
    <row r="16" spans="2:11" s="91" customFormat="1" ht="20.25" customHeight="1" x14ac:dyDescent="0.45">
      <c r="B16" s="89" t="s">
        <v>237</v>
      </c>
      <c r="C16" s="90"/>
      <c r="D16" s="89"/>
    </row>
    <row r="17" spans="2:6" s="91" customFormat="1" ht="20.25" customHeight="1" x14ac:dyDescent="0.45">
      <c r="B17" s="89" t="s">
        <v>238</v>
      </c>
      <c r="C17" s="90"/>
      <c r="D17" s="89"/>
    </row>
    <row r="18" spans="2:6" s="91" customFormat="1" ht="20.25" customHeight="1" x14ac:dyDescent="0.45">
      <c r="B18" s="89"/>
      <c r="C18" s="90"/>
      <c r="D18" s="89"/>
    </row>
    <row r="19" spans="2:6" s="91" customFormat="1" ht="20.25" customHeight="1" x14ac:dyDescent="0.45">
      <c r="B19" s="89" t="s">
        <v>240</v>
      </c>
      <c r="C19" s="90"/>
      <c r="D19" s="89"/>
    </row>
    <row r="20" spans="2:6" s="91" customFormat="1" ht="20.25" customHeight="1" x14ac:dyDescent="0.45">
      <c r="B20" s="89"/>
      <c r="C20" s="90"/>
      <c r="D20" s="89"/>
    </row>
    <row r="21" spans="2:6" s="91" customFormat="1" ht="17.25" customHeight="1" x14ac:dyDescent="0.45">
      <c r="B21" s="89" t="s">
        <v>241</v>
      </c>
      <c r="C21" s="89"/>
      <c r="D21" s="89"/>
    </row>
    <row r="22" spans="2:6" s="91" customFormat="1" ht="17.25" customHeight="1" x14ac:dyDescent="0.45">
      <c r="B22" s="89" t="s">
        <v>113</v>
      </c>
      <c r="C22" s="89"/>
      <c r="D22" s="89"/>
    </row>
    <row r="23" spans="2:6" s="91" customFormat="1" ht="17.25" customHeight="1" x14ac:dyDescent="0.45">
      <c r="B23" s="89"/>
      <c r="C23" s="89"/>
      <c r="D23" s="89"/>
    </row>
    <row r="24" spans="2:6" s="91" customFormat="1" ht="17.25" customHeight="1" x14ac:dyDescent="0.45">
      <c r="B24" s="89"/>
      <c r="C24" s="65" t="s">
        <v>20</v>
      </c>
      <c r="D24" s="65" t="s">
        <v>3</v>
      </c>
    </row>
    <row r="25" spans="2:6" s="91" customFormat="1" ht="17.25" customHeight="1" x14ac:dyDescent="0.45">
      <c r="B25" s="89"/>
      <c r="C25" s="65">
        <v>1</v>
      </c>
      <c r="D25" s="95" t="s">
        <v>77</v>
      </c>
    </row>
    <row r="26" spans="2:6" s="91" customFormat="1" ht="17.25" customHeight="1" x14ac:dyDescent="0.45">
      <c r="B26" s="89"/>
      <c r="C26" s="65">
        <v>2</v>
      </c>
      <c r="D26" s="95" t="s">
        <v>88</v>
      </c>
      <c r="E26" s="91" t="s">
        <v>208</v>
      </c>
    </row>
    <row r="27" spans="2:6" s="91" customFormat="1" ht="17.25" customHeight="1" x14ac:dyDescent="0.45">
      <c r="B27" s="89"/>
      <c r="C27" s="65">
        <v>3</v>
      </c>
      <c r="D27" s="95" t="s">
        <v>199</v>
      </c>
      <c r="E27" s="91" t="s">
        <v>209</v>
      </c>
    </row>
    <row r="28" spans="2:6" s="91" customFormat="1" ht="17.25" customHeight="1" x14ac:dyDescent="0.45">
      <c r="B28" s="89"/>
      <c r="C28" s="65">
        <v>4</v>
      </c>
      <c r="D28" s="95" t="s">
        <v>78</v>
      </c>
    </row>
    <row r="29" spans="2:6" s="91" customFormat="1" ht="17.25" customHeight="1" x14ac:dyDescent="0.45">
      <c r="B29" s="89"/>
      <c r="C29" s="65">
        <v>5</v>
      </c>
      <c r="D29" s="95" t="s">
        <v>84</v>
      </c>
      <c r="E29" s="91" t="s">
        <v>122</v>
      </c>
    </row>
    <row r="30" spans="2:6" s="91" customFormat="1" ht="17.25" customHeight="1" x14ac:dyDescent="0.45">
      <c r="B30" s="89"/>
      <c r="C30" s="92"/>
      <c r="D30" s="94"/>
    </row>
    <row r="31" spans="2:6" s="91" customFormat="1" ht="17.25" customHeight="1" x14ac:dyDescent="0.45">
      <c r="B31" s="89" t="s">
        <v>242</v>
      </c>
      <c r="C31" s="89"/>
      <c r="D31" s="89"/>
      <c r="E31" s="96"/>
      <c r="F31" s="96"/>
    </row>
    <row r="32" spans="2:6" s="91" customFormat="1" ht="17.25" customHeight="1" x14ac:dyDescent="0.45">
      <c r="B32" s="89" t="s">
        <v>114</v>
      </c>
      <c r="C32" s="89"/>
      <c r="D32" s="89"/>
      <c r="E32" s="96"/>
      <c r="F32" s="96"/>
    </row>
    <row r="33" spans="2:51" s="91" customFormat="1" ht="17.25" customHeight="1" x14ac:dyDescent="0.45">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5">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5">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5">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5">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5">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5">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5">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5">
      <c r="B44" s="89" t="s">
        <v>243</v>
      </c>
      <c r="C44" s="89"/>
      <c r="D44" s="89"/>
    </row>
    <row r="45" spans="2:51" s="91" customFormat="1" ht="17.25" customHeight="1" x14ac:dyDescent="0.45">
      <c r="B45" s="89" t="s">
        <v>119</v>
      </c>
      <c r="C45" s="89"/>
      <c r="D45" s="89"/>
      <c r="AH45" s="64"/>
      <c r="AI45" s="64"/>
      <c r="AJ45" s="64"/>
      <c r="AK45" s="64"/>
      <c r="AL45" s="64"/>
      <c r="AM45" s="64"/>
      <c r="AN45" s="64"/>
      <c r="AO45" s="64"/>
      <c r="AP45" s="64"/>
      <c r="AQ45" s="64"/>
      <c r="AR45" s="64"/>
      <c r="AS45" s="64"/>
    </row>
    <row r="46" spans="2:51" s="91" customFormat="1" ht="17.25" customHeight="1" x14ac:dyDescent="0.45">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5">
      <c r="F47" s="64"/>
    </row>
    <row r="48" spans="2:51" s="91" customFormat="1" ht="17.25" customHeight="1" x14ac:dyDescent="0.45">
      <c r="B48" s="89" t="s">
        <v>244</v>
      </c>
      <c r="C48" s="89"/>
    </row>
    <row r="49" spans="2:50" s="91" customFormat="1" ht="17.25" customHeight="1" x14ac:dyDescent="0.45">
      <c r="B49" s="89"/>
      <c r="C49" s="89"/>
    </row>
    <row r="50" spans="2:50" s="91" customFormat="1" ht="17.25" customHeight="1" x14ac:dyDescent="0.45">
      <c r="B50" s="89" t="s">
        <v>245</v>
      </c>
      <c r="C50" s="89"/>
    </row>
    <row r="51" spans="2:50" s="91" customFormat="1" ht="17.25" customHeight="1" x14ac:dyDescent="0.45">
      <c r="B51" s="89" t="s">
        <v>195</v>
      </c>
      <c r="C51" s="89"/>
    </row>
    <row r="52" spans="2:50" s="91" customFormat="1" ht="17.25" customHeight="1" x14ac:dyDescent="0.45">
      <c r="B52" s="89"/>
      <c r="C52" s="89"/>
    </row>
    <row r="53" spans="2:50" s="91" customFormat="1" ht="17.25" customHeight="1" x14ac:dyDescent="0.45">
      <c r="B53" s="89" t="s">
        <v>246</v>
      </c>
      <c r="C53" s="89"/>
    </row>
    <row r="54" spans="2:50" s="91" customFormat="1" ht="17.25" customHeight="1" x14ac:dyDescent="0.45">
      <c r="B54" s="89" t="s">
        <v>120</v>
      </c>
      <c r="C54" s="89"/>
    </row>
    <row r="55" spans="2:50" s="91" customFormat="1" ht="17.25" customHeight="1" x14ac:dyDescent="0.45">
      <c r="B55" s="89"/>
      <c r="C55" s="89"/>
    </row>
    <row r="56" spans="2:50" s="91" customFormat="1" ht="17.25" customHeight="1" x14ac:dyDescent="0.45">
      <c r="B56" s="89" t="s">
        <v>247</v>
      </c>
      <c r="C56" s="89"/>
      <c r="D56" s="89"/>
    </row>
    <row r="57" spans="2:50" s="91" customFormat="1" ht="17.25" customHeight="1" x14ac:dyDescent="0.45">
      <c r="B57" s="89"/>
      <c r="C57" s="89"/>
      <c r="D57" s="89"/>
    </row>
    <row r="58" spans="2:50" s="91" customFormat="1" ht="17.25" customHeight="1" x14ac:dyDescent="0.45">
      <c r="B58" s="96" t="s">
        <v>248</v>
      </c>
      <c r="C58" s="96"/>
      <c r="D58" s="89"/>
    </row>
    <row r="59" spans="2:50" s="91" customFormat="1" ht="17.25" customHeight="1" x14ac:dyDescent="0.45">
      <c r="B59" s="96" t="s">
        <v>121</v>
      </c>
      <c r="C59" s="96"/>
      <c r="D59" s="89"/>
    </row>
    <row r="60" spans="2:50" s="91" customFormat="1" ht="17.25" customHeight="1" x14ac:dyDescent="0.45">
      <c r="B60" s="96" t="s">
        <v>196</v>
      </c>
    </row>
    <row r="61" spans="2:50" s="91" customFormat="1" ht="17.25" customHeight="1" x14ac:dyDescent="0.45">
      <c r="B61" s="96"/>
    </row>
    <row r="62" spans="2:50" s="91" customFormat="1" ht="17.25" customHeight="1" x14ac:dyDescent="0.45">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5">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5">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5">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5">
      <c r="B70" s="91" t="s">
        <v>253</v>
      </c>
    </row>
    <row r="71" spans="2:71" ht="17.25" customHeight="1" x14ac:dyDescent="0.45">
      <c r="B71" s="91"/>
    </row>
    <row r="72" spans="2:71" ht="17.25" customHeight="1" x14ac:dyDescent="0.45">
      <c r="B72" s="91" t="s">
        <v>254</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5"/>
  <sheetViews>
    <sheetView topLeftCell="A16" workbookViewId="0">
      <selection activeCell="D39" sqref="D39"/>
    </sheetView>
  </sheetViews>
  <sheetFormatPr defaultColWidth="9" defaultRowHeight="26.4" x14ac:dyDescent="0.45"/>
  <cols>
    <col min="1" max="1" width="1.8984375" style="180" customWidth="1"/>
    <col min="2" max="2" width="11.5" style="180" customWidth="1"/>
    <col min="3" max="12" width="40.59765625" style="180" customWidth="1"/>
    <col min="13" max="16384" width="9" style="180"/>
  </cols>
  <sheetData>
    <row r="1" spans="2:12" x14ac:dyDescent="0.45">
      <c r="B1" s="179" t="s">
        <v>102</v>
      </c>
      <c r="C1" s="179"/>
      <c r="D1" s="179"/>
    </row>
    <row r="2" spans="2:12" x14ac:dyDescent="0.45">
      <c r="B2" s="179"/>
      <c r="C2" s="179"/>
      <c r="D2" s="179"/>
    </row>
    <row r="3" spans="2:12" x14ac:dyDescent="0.45">
      <c r="B3" s="181" t="s">
        <v>103</v>
      </c>
      <c r="C3" s="181" t="s">
        <v>104</v>
      </c>
      <c r="D3" s="179"/>
    </row>
    <row r="4" spans="2:12" x14ac:dyDescent="0.45">
      <c r="B4" s="182">
        <v>1</v>
      </c>
      <c r="C4" s="183" t="s">
        <v>197</v>
      </c>
      <c r="D4" s="179"/>
    </row>
    <row r="5" spans="2:12" x14ac:dyDescent="0.45">
      <c r="B5" s="182">
        <v>2</v>
      </c>
      <c r="C5" s="183" t="s">
        <v>198</v>
      </c>
    </row>
    <row r="6" spans="2:12" x14ac:dyDescent="0.45">
      <c r="B6" s="182">
        <v>3</v>
      </c>
      <c r="C6" s="183" t="s">
        <v>82</v>
      </c>
      <c r="D6" s="179"/>
    </row>
    <row r="7" spans="2:12" x14ac:dyDescent="0.45">
      <c r="B7" s="182">
        <v>4</v>
      </c>
      <c r="C7" s="183" t="s">
        <v>82</v>
      </c>
      <c r="D7" s="179"/>
    </row>
    <row r="8" spans="2:12" x14ac:dyDescent="0.45">
      <c r="B8" s="182">
        <v>5</v>
      </c>
      <c r="C8" s="183" t="s">
        <v>82</v>
      </c>
      <c r="D8" s="179"/>
    </row>
    <row r="9" spans="2:12" x14ac:dyDescent="0.45">
      <c r="B9" s="182">
        <v>6</v>
      </c>
      <c r="C9" s="183" t="s">
        <v>82</v>
      </c>
      <c r="D9" s="179"/>
    </row>
    <row r="10" spans="2:12" x14ac:dyDescent="0.45">
      <c r="B10" s="182">
        <v>7</v>
      </c>
      <c r="C10" s="183" t="s">
        <v>153</v>
      </c>
      <c r="D10" s="179"/>
    </row>
    <row r="12" spans="2:12" x14ac:dyDescent="0.45">
      <c r="B12" s="179" t="s">
        <v>105</v>
      </c>
    </row>
    <row r="13" spans="2:12" ht="27" thickBot="1" x14ac:dyDescent="0.5"/>
    <row r="14" spans="2:12" ht="27" thickBot="1" x14ac:dyDescent="0.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5">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5">
      <c r="B16" s="392"/>
      <c r="C16" s="192" t="s">
        <v>87</v>
      </c>
      <c r="D16" s="190" t="s">
        <v>110</v>
      </c>
      <c r="E16" s="190" t="s">
        <v>80</v>
      </c>
      <c r="F16" s="190" t="s">
        <v>201</v>
      </c>
      <c r="G16" s="190" t="s">
        <v>82</v>
      </c>
      <c r="H16" s="190" t="s">
        <v>82</v>
      </c>
      <c r="I16" s="190" t="s">
        <v>82</v>
      </c>
      <c r="J16" s="190" t="s">
        <v>82</v>
      </c>
      <c r="K16" s="190" t="s">
        <v>82</v>
      </c>
      <c r="L16" s="191" t="s">
        <v>82</v>
      </c>
    </row>
    <row r="17" spans="2:12" x14ac:dyDescent="0.45">
      <c r="B17" s="392"/>
      <c r="C17" s="192" t="s">
        <v>200</v>
      </c>
      <c r="D17" s="190" t="s">
        <v>110</v>
      </c>
      <c r="E17" s="190" t="s">
        <v>81</v>
      </c>
      <c r="F17" s="190" t="s">
        <v>82</v>
      </c>
      <c r="G17" s="190" t="s">
        <v>82</v>
      </c>
      <c r="H17" s="190" t="s">
        <v>82</v>
      </c>
      <c r="I17" s="190" t="s">
        <v>82</v>
      </c>
      <c r="J17" s="190" t="s">
        <v>82</v>
      </c>
      <c r="K17" s="190" t="s">
        <v>82</v>
      </c>
      <c r="L17" s="191" t="s">
        <v>82</v>
      </c>
    </row>
    <row r="18" spans="2:12" x14ac:dyDescent="0.45">
      <c r="B18" s="392"/>
      <c r="C18" s="192" t="s">
        <v>80</v>
      </c>
      <c r="D18" s="190" t="s">
        <v>110</v>
      </c>
      <c r="E18" s="190" t="s">
        <v>82</v>
      </c>
      <c r="F18" s="190" t="s">
        <v>82</v>
      </c>
      <c r="G18" s="190" t="s">
        <v>82</v>
      </c>
      <c r="H18" s="190" t="s">
        <v>82</v>
      </c>
      <c r="I18" s="190" t="s">
        <v>82</v>
      </c>
      <c r="J18" s="190" t="s">
        <v>82</v>
      </c>
      <c r="K18" s="190" t="s">
        <v>82</v>
      </c>
      <c r="L18" s="191" t="s">
        <v>82</v>
      </c>
    </row>
    <row r="19" spans="2:12" x14ac:dyDescent="0.45">
      <c r="B19" s="392"/>
      <c r="C19" s="192" t="s">
        <v>153</v>
      </c>
      <c r="D19" s="190" t="s">
        <v>110</v>
      </c>
      <c r="E19" s="190" t="s">
        <v>82</v>
      </c>
      <c r="F19" s="190" t="s">
        <v>82</v>
      </c>
      <c r="G19" s="190" t="s">
        <v>82</v>
      </c>
      <c r="H19" s="190" t="s">
        <v>82</v>
      </c>
      <c r="I19" s="190" t="s">
        <v>82</v>
      </c>
      <c r="J19" s="190" t="s">
        <v>82</v>
      </c>
      <c r="K19" s="190" t="s">
        <v>82</v>
      </c>
      <c r="L19" s="191" t="s">
        <v>82</v>
      </c>
    </row>
    <row r="20" spans="2:12" x14ac:dyDescent="0.45">
      <c r="B20" s="392"/>
      <c r="C20" s="192" t="s">
        <v>153</v>
      </c>
      <c r="D20" s="190" t="s">
        <v>82</v>
      </c>
      <c r="E20" s="190" t="s">
        <v>82</v>
      </c>
      <c r="F20" s="190" t="s">
        <v>82</v>
      </c>
      <c r="G20" s="190" t="s">
        <v>82</v>
      </c>
      <c r="H20" s="190" t="s">
        <v>82</v>
      </c>
      <c r="I20" s="190" t="s">
        <v>82</v>
      </c>
      <c r="J20" s="190" t="s">
        <v>82</v>
      </c>
      <c r="K20" s="190" t="s">
        <v>82</v>
      </c>
      <c r="L20" s="191" t="s">
        <v>82</v>
      </c>
    </row>
    <row r="21" spans="2:12" x14ac:dyDescent="0.45">
      <c r="B21" s="392"/>
      <c r="C21" s="192" t="s">
        <v>153</v>
      </c>
      <c r="D21" s="190" t="s">
        <v>82</v>
      </c>
      <c r="E21" s="190" t="s">
        <v>82</v>
      </c>
      <c r="F21" s="190" t="s">
        <v>82</v>
      </c>
      <c r="G21" s="190" t="s">
        <v>82</v>
      </c>
      <c r="H21" s="190" t="s">
        <v>82</v>
      </c>
      <c r="I21" s="190" t="s">
        <v>82</v>
      </c>
      <c r="J21" s="190" t="s">
        <v>82</v>
      </c>
      <c r="K21" s="190" t="s">
        <v>82</v>
      </c>
      <c r="L21" s="191" t="s">
        <v>82</v>
      </c>
    </row>
    <row r="22" spans="2:12" x14ac:dyDescent="0.45">
      <c r="B22" s="392"/>
      <c r="C22" s="192" t="s">
        <v>153</v>
      </c>
      <c r="D22" s="190" t="s">
        <v>82</v>
      </c>
      <c r="E22" s="190" t="s">
        <v>82</v>
      </c>
      <c r="F22" s="190" t="s">
        <v>82</v>
      </c>
      <c r="G22" s="190" t="s">
        <v>82</v>
      </c>
      <c r="H22" s="190" t="s">
        <v>82</v>
      </c>
      <c r="I22" s="190" t="s">
        <v>82</v>
      </c>
      <c r="J22" s="190" t="s">
        <v>82</v>
      </c>
      <c r="K22" s="190" t="s">
        <v>82</v>
      </c>
      <c r="L22" s="191" t="s">
        <v>82</v>
      </c>
    </row>
    <row r="23" spans="2:12" ht="27" thickBot="1" x14ac:dyDescent="0.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5">
      <c r="C25" s="180" t="s">
        <v>202</v>
      </c>
    </row>
    <row r="26" spans="2:12" x14ac:dyDescent="0.45">
      <c r="C26" s="180" t="s">
        <v>203</v>
      </c>
    </row>
    <row r="27" spans="2:12" x14ac:dyDescent="0.45">
      <c r="C27" s="180" t="s">
        <v>89</v>
      </c>
    </row>
    <row r="29" spans="2:12" x14ac:dyDescent="0.45">
      <c r="C29" s="180" t="s">
        <v>150</v>
      </c>
    </row>
    <row r="30" spans="2:12" x14ac:dyDescent="0.45">
      <c r="C30" s="180" t="s">
        <v>90</v>
      </c>
    </row>
    <row r="31" spans="2:12" x14ac:dyDescent="0.45">
      <c r="C31" s="180" t="s">
        <v>152</v>
      </c>
    </row>
    <row r="32" spans="2:12" x14ac:dyDescent="0.45">
      <c r="C32" s="180" t="s">
        <v>91</v>
      </c>
    </row>
    <row r="33" spans="3:3" x14ac:dyDescent="0.45">
      <c r="C33" s="180" t="s">
        <v>106</v>
      </c>
    </row>
    <row r="34" spans="3:3" x14ac:dyDescent="0.45">
      <c r="C34" s="180" t="s">
        <v>204</v>
      </c>
    </row>
    <row r="35" spans="3:3" x14ac:dyDescent="0.45">
      <c r="C35" s="180" t="s">
        <v>205</v>
      </c>
    </row>
    <row r="36" spans="3:3" x14ac:dyDescent="0.45">
      <c r="C36" s="180" t="s">
        <v>206</v>
      </c>
    </row>
    <row r="37" spans="3:3" x14ac:dyDescent="0.45">
      <c r="C37" s="180" t="s">
        <v>92</v>
      </c>
    </row>
    <row r="38" spans="3:3" x14ac:dyDescent="0.45">
      <c r="C38" s="180" t="s">
        <v>93</v>
      </c>
    </row>
    <row r="40" spans="3:3" x14ac:dyDescent="0.45">
      <c r="C40" s="180" t="s">
        <v>151</v>
      </c>
    </row>
    <row r="41" spans="3:3" x14ac:dyDescent="0.45">
      <c r="C41" s="180" t="s">
        <v>94</v>
      </c>
    </row>
    <row r="42" spans="3:3" x14ac:dyDescent="0.45">
      <c r="C42" s="180" t="s">
        <v>95</v>
      </c>
    </row>
    <row r="43" spans="3:3" x14ac:dyDescent="0.45">
      <c r="C43" s="180" t="s">
        <v>96</v>
      </c>
    </row>
    <row r="44" spans="3:3" x14ac:dyDescent="0.45">
      <c r="C44" s="180" t="s">
        <v>97</v>
      </c>
    </row>
    <row r="45" spans="3:3" x14ac:dyDescent="0.45">
      <c r="C45" s="180" t="s">
        <v>98</v>
      </c>
    </row>
  </sheetData>
  <mergeCells count="1">
    <mergeCell ref="B15:B23"/>
  </mergeCells>
  <phoneticPr fontId="2"/>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斎藤 明哲(saitou-akisato.20z)</cp:lastModifiedBy>
  <cp:lastPrinted>2021-02-24T09:26:12Z</cp:lastPrinted>
  <dcterms:created xsi:type="dcterms:W3CDTF">2020-01-28T01:12:50Z</dcterms:created>
  <dcterms:modified xsi:type="dcterms:W3CDTF">2023-12-15T10:12:40Z</dcterms:modified>
</cp:coreProperties>
</file>