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dsv030\公文書飛騨Ⅰ\01.総務部\04.財政課\01.財政係\11.諸調査に関すること\R6年度\060911〆_令和４年度財政状況資料集（２回目（公会計分））の作成について\HP掲載用\合体前\"/>
    </mc:Choice>
  </mc:AlternateContent>
  <xr:revisionPtr revIDLastSave="0" documentId="13_ncr:1_{F5E0B9FB-1DA2-4A37-8B9C-CDC506C34816}" xr6:coauthVersionLast="47" xr6:coauthVersionMax="47"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8" i="10" l="1"/>
  <c r="BG37" i="10"/>
  <c r="BG36" i="10"/>
  <c r="BG35" i="10"/>
  <c r="BG34"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AM38" i="10"/>
  <c r="C38" i="10"/>
  <c r="AM37" i="10"/>
  <c r="AM36" i="10"/>
  <c r="CO34" i="10"/>
  <c r="CO35" i="10" s="1"/>
  <c r="CO36" i="10" s="1"/>
  <c r="CO37" i="10" s="1"/>
  <c r="BW34" i="10"/>
  <c r="BW35" i="10" s="1"/>
  <c r="BW36" i="10" s="1"/>
  <c r="BW37" i="10" s="1"/>
  <c r="BW38" i="10" s="1"/>
  <c r="C34" i="10"/>
  <c r="C35" i="10" l="1"/>
  <c r="C36" i="10" s="1"/>
  <c r="C37" i="10" s="1"/>
  <c r="U34" i="10" s="1"/>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c r="BE35" i="10" s="1"/>
  <c r="BE36" i="10" s="1"/>
  <c r="BE37" i="10" s="1"/>
  <c r="BE38" i="10" s="1"/>
</calcChain>
</file>

<file path=xl/sharedStrings.xml><?xml version="1.0" encoding="utf-8"?>
<sst xmlns="http://schemas.openxmlformats.org/spreadsheetml/2006/main" count="1142" uniqueCount="635">
  <si>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</si>
  <si>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</si>
  <si>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</si>
  <si>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</si>
  <si>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</si>
  <si>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</si>
  <si>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</si>
  <si>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</si>
  <si>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</si>
  <si>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</si>
  <si>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</si>
  <si>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</si>
  <si>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</si>
  <si>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</si>
  <si>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</si>
  <si>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</si>
  <si>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</si>
  <si>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</si>
  <si>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</si>
  <si>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</si>
  <si>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</si>
  <si>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</si>
  <si>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</si>
  <si>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</si>
  <si>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</si>
  <si>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</si>
  <si>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</si>
  <si>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</si>
  <si>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</si>
  <si>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</si>
  <si>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</si>
  <si>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</si>
  <si>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</si>
  <si>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</si>
  <si>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</si>
  <si>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</si>
  <si>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</si>
  <si>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</si>
  <si>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</si>
  <si>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</si>
  <si>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</si>
  <si>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</si>
  <si>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</si>
  <si>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</si>
  <si>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</si>
  <si>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</si>
  <si>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</si>
  <si>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</si>
  <si>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</si>
  <si>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</si>
  <si>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</si>
  <si>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</si>
  <si>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</si>
  <si>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</si>
  <si>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</si>
  <si>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</si>
  <si>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</si>
  <si>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</si>
  <si>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</si>
  <si>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</si>
  <si>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</si>
  <si>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</si>
  <si>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</si>
  <si>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</si>
  <si>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</si>
  <si>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</si>
  <si>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</si>
  <si>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</si>
  <si>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</si>
  <si>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</si>
  <si>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</si>
  <si>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</si>
  <si>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</si>
  <si>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</si>
  <si>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</si>
  <si>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</si>
  <si>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</si>
  <si>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</si>
  <si>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</si>
  <si>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</si>
  <si>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</si>
  <si>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</si>
  <si>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</si>
  <si>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</si>
  <si>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</si>
  <si>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</si>
  <si>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Ⅰ－２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</si>
  <si>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</si>
  <si>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</si>
  <si>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</si>
  <si>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</si>
  <si>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</si>
  <si>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</si>
  <si>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</si>
  <si>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</si>
  <si>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</si>
  <si>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</si>
  <si>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</si>
  <si>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</si>
  <si>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飛騨市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</si>
  <si>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</si>
  <si>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</si>
  <si>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</si>
  <si>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</si>
  <si>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</si>
  <si>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</si>
  <si>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</si>
  <si>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</si>
  <si>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</si>
  <si>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</si>
  <si>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</si>
  <si>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</si>
  <si>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</si>
  <si>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</si>
  <si>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</si>
  <si>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</si>
  <si>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</si>
  <si>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</si>
  <si>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</si>
  <si>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</si>
  <si>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</si>
  <si>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</si>
  <si>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</si>
  <si>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</si>
  <si>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</si>
  <si>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</si>
  <si>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</si>
  <si>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</si>
  <si>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</si>
  <si>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</si>
  <si>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</si>
  <si>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</si>
  <si>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</si>
  <si>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</si>
  <si>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</si>
  <si>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</si>
  <si>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</si>
  <si>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</si>
  <si>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</si>
  <si>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</si>
  <si>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</si>
  <si>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</si>
  <si>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</si>
  <si>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</si>
  <si>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</si>
  <si>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</si>
  <si>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</si>
  <si>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</si>
  <si>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</si>
  <si>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</si>
  <si>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</si>
  <si>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</si>
  <si>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</si>
  <si>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</si>
  <si>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</si>
  <si>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</si>
  <si>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</si>
  <si>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</si>
  <si>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</si>
  <si>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</si>
  <si>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</si>
  <si>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</si>
  <si>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</si>
  <si>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</si>
  <si>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</si>
  <si>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</si>
  <si>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</si>
  <si>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</si>
  <si>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</si>
  <si>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</si>
  <si>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</si>
  <si>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</si>
  <si>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</si>
  <si>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</si>
  <si>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</si>
  <si>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</si>
  <si>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</si>
  <si>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</si>
  <si>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</si>
  <si>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</si>
  <si>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</si>
  <si>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</si>
  <si>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</si>
  <si>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</si>
  <si>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</si>
  <si>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</si>
  <si>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</si>
  <si>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</si>
  <si>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</si>
  <si>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</si>
  <si>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</si>
  <si>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</si>
  <si>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</si>
  <si>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</si>
  <si>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</si>
  <si>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</si>
  <si>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</si>
  <si>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</si>
  <si>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</si>
  <si>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</si>
  <si>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</si>
  <si>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</si>
  <si>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</si>
  <si>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</si>
  <si>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</si>
  <si>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</si>
  <si>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</si>
  <si>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</si>
  <si>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</si>
  <si>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</si>
  <si>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</si>
  <si>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</si>
  <si>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</si>
  <si>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</si>
  <si>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</si>
  <si>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</si>
  <si>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</si>
  <si>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</si>
  <si>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</si>
  <si>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岐阜県飛騨市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</si>
  <si>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</si>
  <si>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</si>
  <si>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</si>
  <si>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</si>
  <si>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</si>
  <si>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</si>
  <si>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</si>
  <si>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</si>
  <si>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</si>
  <si>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</si>
  <si>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</si>
  <si>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</si>
  <si>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</si>
  <si>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</si>
  <si>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</si>
  <si>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</si>
  <si>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</si>
  <si>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</si>
  <si>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</si>
  <si>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</si>
  <si>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</si>
  <si>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</si>
  <si>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</si>
  <si>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</si>
  <si>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</si>
  <si>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</si>
  <si>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</si>
  <si>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</si>
  <si>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</si>
  <si>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</si>
  <si>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</si>
  <si>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</si>
  <si>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</si>
  <si>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</si>
  <si>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</si>
  <si>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</si>
  <si>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</si>
  <si>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</si>
  <si>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</si>
  <si>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</si>
  <si>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</si>
  <si>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</si>
  <si>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</si>
  <si>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</si>
  <si>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</si>
  <si>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</si>
  <si>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</si>
  <si>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</si>
  <si>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</si>
  <si>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</si>
  <si>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</si>
  <si>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</si>
  <si>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</si>
  <si>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</si>
  <si>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</si>
  <si>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</si>
  <si>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</si>
  <si>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</si>
  <si>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</si>
  <si>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</si>
  <si>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</si>
  <si>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</si>
  <si>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</si>
  <si>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</si>
  <si>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</si>
  <si>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</si>
  <si>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</si>
  <si>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</si>
  <si>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</si>
  <si>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</si>
  <si>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</si>
  <si>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</si>
  <si>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</si>
  <si>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</si>
  <si>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</si>
  <si>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</si>
  <si>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</si>
  <si>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</si>
  <si>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</si>
  <si>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</si>
  <si>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</si>
  <si>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</si>
  <si>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</si>
  <si>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</si>
  <si>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</si>
  <si>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</si>
  <si>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</si>
  <si>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</si>
  <si>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</si>
  <si>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</si>
  <si>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</si>
  <si>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</si>
  <si>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</si>
  <si>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</si>
  <si>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</si>
  <si>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</si>
  <si>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</si>
  <si>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</si>
  <si>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</si>
  <si>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</si>
  <si>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</si>
  <si>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</si>
  <si>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</si>
  <si>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</si>
  <si>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</si>
  <si>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</si>
  <si>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</si>
  <si>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</si>
  <si>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</si>
  <si>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</si>
  <si>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</si>
  <si>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</si>
  <si>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</si>
  <si>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</si>
  <si>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</si>
  <si>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</si>
  <si>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</si>
  <si>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</si>
  <si>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</si>
  <si>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</si>
  <si>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</si>
  <si>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</si>
  <si>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</si>
  <si>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</si>
  <si>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</si>
  <si>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</si>
  <si>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</si>
  <si>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</si>
  <si>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</si>
  <si>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</si>
  <si>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</si>
  <si>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</si>
  <si>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</si>
  <si>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</si>
  <si>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</si>
  <si>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</si>
  <si>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</si>
  <si>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</si>
  <si>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</si>
  <si>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</si>
  <si>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</si>
  <si>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</si>
  <si>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</si>
  <si>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</si>
  <si>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</si>
  <si>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</si>
  <si>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</si>
  <si>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</si>
  <si>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</si>
  <si>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</si>
  <si>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</si>
  <si>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</si>
  <si>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岐阜県飛騨市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</si>
  <si>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</si>
  <si>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</si>
  <si>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</si>
  <si>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</si>
  <si>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</si>
  <si>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</si>
  <si>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</si>
  <si>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</si>
  <si>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</si>
  <si>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</si>
  <si>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</si>
  <si>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</si>
  <si>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</si>
  <si>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</si>
  <si>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</si>
  <si>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</si>
  <si>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</si>
  <si>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</si>
  <si>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</si>
  <si>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</si>
  <si>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駐車場事業特別会計</t>
    <phoneticPr fontId="5"/>
  </si>
  <si>
    <t>情報施設特別会計</t>
    <phoneticPr fontId="5"/>
  </si>
  <si>
    <t>給食費特別会計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</si>
  <si>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</si>
  <si>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</si>
  <si>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</si>
  <si>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</si>
  <si>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</si>
  <si>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</si>
  <si>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</si>
  <si>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</si>
  <si>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</si>
  <si>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</si>
  <si>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</si>
  <si>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</si>
  <si>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</si>
  <si>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</si>
  <si>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国民健康保険特別会計（直営診療施設勘定）</t>
    <phoneticPr fontId="5"/>
  </si>
  <si>
    <t>後期高齢者医療特別会計</t>
    <phoneticPr fontId="5"/>
  </si>
  <si>
    <t>介護保険特別会計（保険勘定）</t>
    <phoneticPr fontId="5"/>
  </si>
  <si>
    <t>介護保険特別会計（事業勘定）</t>
    <phoneticPr fontId="5"/>
  </si>
  <si>
    <t>水道事業会計</t>
    <phoneticPr fontId="5"/>
  </si>
  <si>
    <t>法適用企業</t>
    <phoneticPr fontId="5"/>
  </si>
  <si>
    <t>国民健康保険病院事業会計</t>
    <phoneticPr fontId="5"/>
  </si>
  <si>
    <t>法適用企業</t>
    <phoneticPr fontId="5"/>
  </si>
  <si>
    <t>公共下水道事業特別会計</t>
    <phoneticPr fontId="5"/>
  </si>
  <si>
    <t>特定環境保全公共下水道事業特別会計</t>
    <phoneticPr fontId="5"/>
  </si>
  <si>
    <t>法非適用企業</t>
    <phoneticPr fontId="5"/>
  </si>
  <si>
    <t>農村下水道事業特別会計</t>
    <phoneticPr fontId="5"/>
  </si>
  <si>
    <t>個別排水処理施設事業特別会計</t>
    <phoneticPr fontId="5"/>
  </si>
  <si>
    <t>法非適用企業</t>
    <phoneticPr fontId="5"/>
  </si>
  <si>
    <t>下水道汚泥処理事業特別会計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</si>
  <si>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</si>
  <si>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</si>
  <si>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</si>
  <si>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</si>
  <si>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</si>
  <si>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</si>
  <si>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</si>
  <si>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</si>
  <si>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</si>
  <si>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</si>
  <si>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</si>
  <si>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</si>
  <si>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</si>
  <si>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</si>
  <si>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</si>
  <si>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</si>
  <si>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</si>
  <si>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</si>
  <si>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</si>
  <si>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</si>
  <si>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</si>
  <si>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</si>
  <si>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</si>
  <si>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</si>
  <si>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</si>
  <si>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</si>
  <si>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</si>
  <si>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</si>
  <si>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</si>
  <si>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</si>
  <si>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</si>
  <si>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</si>
  <si>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</si>
  <si>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</si>
  <si>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</si>
  <si>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</si>
  <si>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</si>
  <si>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</si>
  <si>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</si>
  <si>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</si>
  <si>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</si>
  <si>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</si>
  <si>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</si>
  <si>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</si>
  <si>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</si>
  <si>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</si>
  <si>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</si>
  <si>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</si>
  <si>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</si>
  <si>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</si>
  <si>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</si>
  <si>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</si>
  <si>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</si>
  <si>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</si>
  <si>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</si>
  <si>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</si>
  <si>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</si>
  <si>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</si>
  <si>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</si>
  <si>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</si>
  <si>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</si>
  <si>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</si>
  <si>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</si>
  <si>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</si>
  <si>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</si>
  <si>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農村下水道事業特別会計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</si>
  <si>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</si>
  <si>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</si>
  <si>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国民健康保険病院事業会計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</si>
  <si>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</si>
  <si>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</si>
  <si>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</si>
  <si>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</si>
  <si>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</si>
  <si>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</si>
  <si>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</si>
  <si>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</si>
  <si>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</si>
  <si>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</si>
  <si>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</si>
  <si>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t>
    <phoneticPr fontId="5"/>
  </si>
  <si>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</si>
  <si>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</si>
  <si>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</si>
  <si>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</si>
  <si>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</si>
  <si>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</si>
  <si>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</si>
  <si>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</si>
  <si>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</si>
  <si>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</si>
  <si>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</si>
  <si>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</si>
  <si>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</si>
  <si>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</si>
  <si>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</si>
  <si>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</si>
  <si>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</si>
  <si>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</si>
  <si>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</si>
  <si>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</si>
  <si>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</si>
  <si>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</si>
  <si>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</si>
  <si>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</si>
  <si>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</si>
  <si>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</si>
  <si>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</si>
  <si>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</si>
  <si>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</si>
  <si>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</si>
  <si>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</si>
  <si>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</si>
  <si>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</si>
  <si>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</si>
  <si>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</si>
  <si>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</si>
  <si>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</si>
  <si>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</si>
  <si>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</si>
  <si>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</si>
  <si>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</si>
  <si>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</si>
  <si>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</si>
  <si>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</si>
  <si>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</si>
  <si>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</si>
  <si>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</si>
  <si>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</si>
  <si>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</si>
  <si>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</si>
  <si>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</si>
  <si>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</si>
  <si>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</si>
  <si>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</si>
  <si>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</si>
  <si>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</si>
  <si>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</si>
  <si>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</si>
  <si>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</si>
  <si>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</si>
  <si>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</si>
  <si>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</si>
  <si>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</si>
  <si>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</si>
  <si>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</si>
  <si>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</si>
  <si>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</si>
  <si>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</si>
  <si>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</si>
  <si>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</si>
  <si>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</si>
  <si>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</si>
  <si>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</si>
  <si>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</si>
  <si>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</si>
  <si>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</si>
  <si>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</si>
  <si>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0.99</t>
  </si>
  <si>
    <t>▲ 0.07</t>
  </si>
  <si>
    <t>国民健康保険病院事業会計</t>
  </si>
  <si>
    <t>一般会計</t>
  </si>
  <si>
    <t>水道事業会計</t>
  </si>
  <si>
    <t>介護保険特別会計（保険勘定）</t>
  </si>
  <si>
    <t>国民健康保険特別会計（事業勘定）</t>
  </si>
  <si>
    <t>後期高齢者医療特別会計</t>
  </si>
  <si>
    <t>公共下水道事業特別会計</t>
  </si>
  <si>
    <t>情報施設特別会計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</si>
  <si>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</si>
  <si>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</si>
  <si>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</si>
  <si>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</si>
  <si>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</si>
  <si>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</si>
  <si>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</si>
  <si>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</si>
  <si>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</si>
  <si>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 xml:space="preserve">  </t>
    <phoneticPr fontId="2"/>
  </si>
  <si>
    <t>基金繰入1,794百万円</t>
    <phoneticPr fontId="2"/>
  </si>
  <si>
    <t>基金繰入215百万円</t>
    <phoneticPr fontId="2"/>
  </si>
  <si>
    <t>基金繰入83百万円</t>
    <phoneticPr fontId="2"/>
  </si>
  <si>
    <t>法非適用企業/基金繰入30百万円</t>
    <phoneticPr fontId="5"/>
  </si>
  <si>
    <t>法非適用企業/基金繰入1百万円</t>
    <phoneticPr fontId="5"/>
  </si>
  <si>
    <t>法非適用企業/基金繰入11百万円</t>
    <phoneticPr fontId="5"/>
  </si>
  <si>
    <t>岐阜県市町村会館組合</t>
  </si>
  <si>
    <t>岐阜県市町村職員退職手当組合</t>
  </si>
  <si>
    <t>古川国府給食センター利用組合</t>
  </si>
  <si>
    <t>後期高齢者医療連合（一般会計分）</t>
  </si>
  <si>
    <t>後期高齢者医療連合（特別会計分）</t>
  </si>
  <si>
    <t>○</t>
    <phoneticPr fontId="2"/>
  </si>
  <si>
    <t>飛騨市土地開発公社</t>
    <phoneticPr fontId="2"/>
  </si>
  <si>
    <t>飛騨ゆい</t>
    <phoneticPr fontId="2"/>
  </si>
  <si>
    <t>飛騨の森でクマは踊る</t>
    <phoneticPr fontId="2"/>
  </si>
  <si>
    <t>ひだキャトルステーション</t>
    <phoneticPr fontId="2"/>
  </si>
  <si>
    <t>ふるさと創生事業基金</t>
    <rPh sb="4" eb="6">
      <t>ソウセイ</t>
    </rPh>
    <rPh sb="6" eb="8">
      <t>ジギョウ</t>
    </rPh>
    <rPh sb="8" eb="10">
      <t>キキン</t>
    </rPh>
    <phoneticPr fontId="2"/>
  </si>
  <si>
    <t>鉄道資産整理基金</t>
    <rPh sb="0" eb="2">
      <t>テツドウ</t>
    </rPh>
    <rPh sb="2" eb="4">
      <t>シサン</t>
    </rPh>
    <rPh sb="4" eb="6">
      <t>セイリ</t>
    </rPh>
    <rPh sb="6" eb="8">
      <t>キキン</t>
    </rPh>
    <phoneticPr fontId="2"/>
  </si>
  <si>
    <t>合併基金</t>
    <rPh sb="0" eb="2">
      <t>ガッペイ</t>
    </rPh>
    <rPh sb="2" eb="4">
      <t>キキン</t>
    </rPh>
    <phoneticPr fontId="2"/>
  </si>
  <si>
    <t>公共施設管理基金</t>
    <rPh sb="0" eb="2">
      <t>コウキョウ</t>
    </rPh>
    <rPh sb="2" eb="4">
      <t>シセツ</t>
    </rPh>
    <rPh sb="4" eb="6">
      <t>カンリ</t>
    </rPh>
    <rPh sb="6" eb="8">
      <t>キキン</t>
    </rPh>
    <phoneticPr fontId="2"/>
  </si>
  <si>
    <t>福祉事業基金</t>
    <rPh sb="0" eb="2">
      <t>フクシ</t>
    </rPh>
    <rPh sb="2" eb="4">
      <t>ジギョウ</t>
    </rPh>
    <rPh sb="4" eb="6">
      <t>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</si>
  <si>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</si>
  <si>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</si>
  <si>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基金等の充当可能財源により将来負担率はマイナスとなり、数値化されていない。ただし、有形固定資産減価償却率は類似団体と比較し数値が高く上昇傾向にあるため、長寿命化を図る施設と解体する施設のすみ分けを明確にしてより具体的な公共施設管理計画の作成を行い、適正管理を進める。</t>
    <rPh sb="0" eb="3">
      <t>キキントウ</t>
    </rPh>
    <rPh sb="4" eb="6">
      <t>ジュウトウ</t>
    </rPh>
    <rPh sb="6" eb="8">
      <t>カノウ</t>
    </rPh>
    <rPh sb="8" eb="10">
      <t>ザイゲン</t>
    </rPh>
    <rPh sb="13" eb="18">
      <t>ショウライフタンリツ</t>
    </rPh>
    <rPh sb="27" eb="30">
      <t>スウチカ</t>
    </rPh>
    <rPh sb="41" eb="47">
      <t>ユウケイコテイシサン</t>
    </rPh>
    <rPh sb="47" eb="52">
      <t>ゲンカショウキャクリツ</t>
    </rPh>
    <rPh sb="53" eb="57">
      <t>ルイジダンタイ</t>
    </rPh>
    <rPh sb="58" eb="60">
      <t>ヒカク</t>
    </rPh>
    <rPh sb="61" eb="63">
      <t>スウチ</t>
    </rPh>
    <rPh sb="64" eb="65">
      <t>タカ</t>
    </rPh>
    <rPh sb="66" eb="70">
      <t>ジョウショウケイコウ</t>
    </rPh>
    <rPh sb="76" eb="80">
      <t>チョウジュミョウカ</t>
    </rPh>
    <rPh sb="81" eb="82">
      <t>ハカ</t>
    </rPh>
    <rPh sb="83" eb="85">
      <t>シセツ</t>
    </rPh>
    <rPh sb="86" eb="88">
      <t>カイタイ</t>
    </rPh>
    <rPh sb="90" eb="92">
      <t>シセツ</t>
    </rPh>
    <rPh sb="95" eb="96">
      <t>ワ</t>
    </rPh>
    <rPh sb="98" eb="100">
      <t>メイカク</t>
    </rPh>
    <rPh sb="105" eb="108">
      <t>グタイテキ</t>
    </rPh>
    <rPh sb="109" eb="113">
      <t>コウキョウシセツ</t>
    </rPh>
    <rPh sb="113" eb="117">
      <t>カンリケイカク</t>
    </rPh>
    <rPh sb="118" eb="120">
      <t>サクセイ</t>
    </rPh>
    <rPh sb="121" eb="122">
      <t>オコナ</t>
    </rPh>
    <rPh sb="124" eb="128">
      <t>テキセイカンリ</t>
    </rPh>
    <rPh sb="129" eb="130">
      <t>スス</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</si>
  <si>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</si>
  <si>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</si>
  <si>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</si>
  <si>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</si>
  <si>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</si>
  <si>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</si>
  <si>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について、令和3年度中に完済となった合併特例債があり償還額が減少したことに加え、償還額が新規発行額を上回る「プライマリーバランスの黒字化」運営に努めてきたことが要因で、令和4年度では0.4ポイント減となった。今後も将来負担比率に影響が出ないよう、交付税算入率の高い起債メニューの活用や長期を見据えた計画的な財政運営に努めていく。</t>
    <rPh sb="0" eb="2">
      <t>ジッシツ</t>
    </rPh>
    <rPh sb="2" eb="7">
      <t>コウサイヒヒリツ</t>
    </rPh>
    <rPh sb="12" eb="14">
      <t>レイワ</t>
    </rPh>
    <rPh sb="15" eb="17">
      <t>ネンド</t>
    </rPh>
    <rPh sb="17" eb="18">
      <t>チュウ</t>
    </rPh>
    <rPh sb="19" eb="21">
      <t>カンサイ</t>
    </rPh>
    <rPh sb="25" eb="27">
      <t>ガッペイ</t>
    </rPh>
    <rPh sb="27" eb="29">
      <t>トクレイ</t>
    </rPh>
    <rPh sb="29" eb="30">
      <t>サイ</t>
    </rPh>
    <rPh sb="33" eb="35">
      <t>ショウカン</t>
    </rPh>
    <rPh sb="35" eb="36">
      <t>ガク</t>
    </rPh>
    <rPh sb="37" eb="39">
      <t>ゲンショウ</t>
    </rPh>
    <rPh sb="44" eb="45">
      <t>クワ</t>
    </rPh>
    <rPh sb="47" eb="49">
      <t>ショウカン</t>
    </rPh>
    <rPh sb="49" eb="50">
      <t>ガク</t>
    </rPh>
    <rPh sb="51" eb="53">
      <t>シンキ</t>
    </rPh>
    <rPh sb="53" eb="56">
      <t>ハッコウガク</t>
    </rPh>
    <rPh sb="57" eb="59">
      <t>ウワマワ</t>
    </rPh>
    <rPh sb="72" eb="74">
      <t>クロジ</t>
    </rPh>
    <rPh sb="74" eb="75">
      <t>カ</t>
    </rPh>
    <rPh sb="76" eb="78">
      <t>ウンエイ</t>
    </rPh>
    <rPh sb="79" eb="80">
      <t>ツト</t>
    </rPh>
    <rPh sb="87" eb="89">
      <t>ヨウイン</t>
    </rPh>
    <rPh sb="91" eb="93">
      <t>レイワ</t>
    </rPh>
    <rPh sb="94" eb="96">
      <t>ネンド</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</si>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</sst>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B5165E8-94C2-4945-91B2-FB3CF5AE32E1}"/>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69729</c:v>
                </c:pt>
                <c:pt idx="1">
                  <c:v>74581</c:v>
                </c:pt>
                <c:pt idx="2">
                  <c:v>76347</c:v>
                </c:pt>
                <c:pt idx="3">
                  <c:v>69604</c:v>
                </c:pt>
                <c:pt idx="4">
                  <c:v>68410</c:v>
                </c:pt>
              </c:numCache>
            </c:numRef>
          </c:val>
          <c:smooth val="0"/>
          <c:extLst>
            <c:ext xmlns:c16="http://schemas.microsoft.com/office/drawing/2014/chart" uri="{C3380CC4-5D6E-409C-BE32-E72D297353CC}">
              <c16:uniqueId val="{00000000-CCA5-4548-8513-B346C3C4E34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115441</c:v>
                </c:pt>
                <c:pt idx="1">
                  <c:v>157175</c:v>
                </c:pt>
                <c:pt idx="2">
                  <c:v>119312</c:v>
                </c:pt>
                <c:pt idx="3">
                  <c:v>88679</c:v>
                </c:pt>
                <c:pt idx="4">
                  <c:v>121030</c:v>
                </c:pt>
              </c:numCache>
            </c:numRef>
          </c:val>
          <c:smooth val="0"/>
          <c:extLst>
            <c:ext xmlns:c16="http://schemas.microsoft.com/office/drawing/2014/chart" uri="{C3380CC4-5D6E-409C-BE32-E72D297353CC}">
              <c16:uniqueId val="{00000001-CCA5-4548-8513-B346C3C4E34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8.8800000000000008</c:v>
                </c:pt>
                <c:pt idx="1">
                  <c:v>9.7200000000000006</c:v>
                </c:pt>
                <c:pt idx="2">
                  <c:v>12.23</c:v>
                </c:pt>
                <c:pt idx="3">
                  <c:v>13.75</c:v>
                </c:pt>
                <c:pt idx="4">
                  <c:v>11.75</c:v>
                </c:pt>
              </c:numCache>
            </c:numRef>
          </c:val>
          <c:extLst>
            <c:ext xmlns:c16="http://schemas.microsoft.com/office/drawing/2014/chart" uri="{C3380CC4-5D6E-409C-BE32-E72D297353CC}">
              <c16:uniqueId val="{00000000-CE19-4B6B-8BA7-3E7B00777A5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57.83</c:v>
                </c:pt>
                <c:pt idx="1">
                  <c:v>60.01</c:v>
                </c:pt>
                <c:pt idx="2">
                  <c:v>58.38</c:v>
                </c:pt>
                <c:pt idx="3">
                  <c:v>55.42</c:v>
                </c:pt>
                <c:pt idx="4">
                  <c:v>60.05</c:v>
                </c:pt>
              </c:numCache>
            </c:numRef>
          </c:val>
          <c:extLst>
            <c:ext xmlns:c16="http://schemas.microsoft.com/office/drawing/2014/chart" uri="{C3380CC4-5D6E-409C-BE32-E72D297353CC}">
              <c16:uniqueId val="{00000001-CE19-4B6B-8BA7-3E7B00777A5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-0.99</c:v>
                </c:pt>
                <c:pt idx="1">
                  <c:v>2.35</c:v>
                </c:pt>
                <c:pt idx="2">
                  <c:v>1.91</c:v>
                </c:pt>
                <c:pt idx="3">
                  <c:v>0.24</c:v>
                </c:pt>
                <c:pt idx="4">
                  <c:v>-7.0000000000000007E-2</c:v>
                </c:pt>
              </c:numCache>
            </c:numRef>
          </c:val>
          <c:smooth val="0"/>
          <c:extLst>
            <c:ext xmlns:c16="http://schemas.microsoft.com/office/drawing/2014/chart" uri="{C3380CC4-5D6E-409C-BE32-E72D297353CC}">
              <c16:uniqueId val="{00000002-CE19-4B6B-8BA7-3E7B00777A5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0.1</c:v>
                </c:pt>
                <c:pt idx="2">
                  <c:v>#N/A</c:v>
                </c:pt>
                <c:pt idx="3">
                  <c:v>0.17</c:v>
                </c:pt>
                <c:pt idx="4">
                  <c:v>#N/A</c:v>
                </c:pt>
                <c:pt idx="5">
                  <c:v>0.2</c:v>
                </c:pt>
                <c:pt idx="6">
                  <c:v>#N/A</c:v>
                </c:pt>
                <c:pt idx="7">
                  <c:v>0.12</c:v>
                </c:pt>
                <c:pt idx="8">
                  <c:v>#N/A</c:v>
                </c:pt>
                <c:pt idx="9">
                  <c:v>0.14000000000000001</c:v>
                </c:pt>
              </c:numCache>
            </c:numRef>
          </c:val>
          <c:extLst>
            <c:ext xmlns:c16="http://schemas.microsoft.com/office/drawing/2014/chart" uri="{C3380CC4-5D6E-409C-BE32-E72D297353CC}">
              <c16:uniqueId val="{00000000-0A75-467F-909C-573CF9FFC34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A75-467F-909C-573CF9FFC349}"/>
            </c:ext>
          </c:extLst>
        </c:ser>
        <c:ser>
          <c:idx val="2"/>
          <c:order val="2"/>
          <c:tx>
            <c:strRef>
              <c:f>データシート!$A$29</c:f>
              <c:strCache>
                <c:ptCount val="1"/>
                <c:pt idx="0">
                  <c:v>情報施設特別会計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7.0000000000000007E-2</c:v>
                </c:pt>
                <c:pt idx="2">
                  <c:v>#N/A</c:v>
                </c:pt>
                <c:pt idx="3">
                  <c:v>0.08</c:v>
                </c:pt>
                <c:pt idx="4">
                  <c:v>#N/A</c:v>
                </c:pt>
                <c:pt idx="5">
                  <c:v>0.11</c:v>
                </c:pt>
                <c:pt idx="6">
                  <c:v>#N/A</c:v>
                </c:pt>
                <c:pt idx="7">
                  <c:v>7.0000000000000007E-2</c:v>
                </c:pt>
                <c:pt idx="8">
                  <c:v>#N/A</c:v>
                </c:pt>
                <c:pt idx="9">
                  <c:v>0.05</c:v>
                </c:pt>
              </c:numCache>
            </c:numRef>
          </c:val>
          <c:extLst>
            <c:ext xmlns:c16="http://schemas.microsoft.com/office/drawing/2014/chart" uri="{C3380CC4-5D6E-409C-BE32-E72D297353CC}">
              <c16:uniqueId val="{00000002-0A75-467F-909C-573CF9FFC349}"/>
            </c:ext>
          </c:extLst>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0.04</c:v>
                </c:pt>
                <c:pt idx="2">
                  <c:v>#N/A</c:v>
                </c:pt>
                <c:pt idx="3">
                  <c:v>0.01</c:v>
                </c:pt>
                <c:pt idx="4">
                  <c:v>#N/A</c:v>
                </c:pt>
                <c:pt idx="5">
                  <c:v>0.01</c:v>
                </c:pt>
                <c:pt idx="6">
                  <c:v>#N/A</c:v>
                </c:pt>
                <c:pt idx="7">
                  <c:v>0.01</c:v>
                </c:pt>
                <c:pt idx="8">
                  <c:v>#N/A</c:v>
                </c:pt>
                <c:pt idx="9">
                  <c:v>0.06</c:v>
                </c:pt>
              </c:numCache>
            </c:numRef>
          </c:val>
          <c:extLst>
            <c:ext xmlns:c16="http://schemas.microsoft.com/office/drawing/2014/chart" uri="{C3380CC4-5D6E-409C-BE32-E72D297353CC}">
              <c16:uniqueId val="{00000003-0A75-467F-909C-573CF9FFC349}"/>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0.03</c:v>
                </c:pt>
                <c:pt idx="2">
                  <c:v>#N/A</c:v>
                </c:pt>
                <c:pt idx="3">
                  <c:v>0.04</c:v>
                </c:pt>
                <c:pt idx="4">
                  <c:v>#N/A</c:v>
                </c:pt>
                <c:pt idx="5">
                  <c:v>0.04</c:v>
                </c:pt>
                <c:pt idx="6">
                  <c:v>#N/A</c:v>
                </c:pt>
                <c:pt idx="7">
                  <c:v>0.03</c:v>
                </c:pt>
                <c:pt idx="8">
                  <c:v>#N/A</c:v>
                </c:pt>
                <c:pt idx="9">
                  <c:v>7.0000000000000007E-2</c:v>
                </c:pt>
              </c:numCache>
            </c:numRef>
          </c:val>
          <c:extLst>
            <c:ext xmlns:c16="http://schemas.microsoft.com/office/drawing/2014/chart" uri="{C3380CC4-5D6E-409C-BE32-E72D297353CC}">
              <c16:uniqueId val="{00000004-0A75-467F-909C-573CF9FFC349}"/>
            </c:ext>
          </c:extLst>
        </c:ser>
        <c:ser>
          <c:idx val="5"/>
          <c:order val="5"/>
          <c:tx>
            <c:strRef>
              <c:f>データシート!$A$32</c:f>
              <c:strCache>
                <c:ptCount val="1"/>
                <c:pt idx="0">
                  <c:v>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0.43</c:v>
                </c:pt>
                <c:pt idx="2">
                  <c:v>#N/A</c:v>
                </c:pt>
                <c:pt idx="3">
                  <c:v>0.56999999999999995</c:v>
                </c:pt>
                <c:pt idx="4">
                  <c:v>#N/A</c:v>
                </c:pt>
                <c:pt idx="5">
                  <c:v>0.99</c:v>
                </c:pt>
                <c:pt idx="6">
                  <c:v>#N/A</c:v>
                </c:pt>
                <c:pt idx="7">
                  <c:v>0.75</c:v>
                </c:pt>
                <c:pt idx="8">
                  <c:v>#N/A</c:v>
                </c:pt>
                <c:pt idx="9">
                  <c:v>0.67</c:v>
                </c:pt>
              </c:numCache>
            </c:numRef>
          </c:val>
          <c:extLst>
            <c:ext xmlns:c16="http://schemas.microsoft.com/office/drawing/2014/chart" uri="{C3380CC4-5D6E-409C-BE32-E72D297353CC}">
              <c16:uniqueId val="{00000005-0A75-467F-909C-573CF9FFC349}"/>
            </c:ext>
          </c:extLst>
        </c:ser>
        <c:ser>
          <c:idx val="6"/>
          <c:order val="6"/>
          <c:tx>
            <c:strRef>
              <c:f>データシート!$A$33</c:f>
              <c:strCache>
                <c:ptCount val="1"/>
                <c:pt idx="0">
                  <c:v>介護保険特別会計（保険勘定）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0.61</c:v>
                </c:pt>
                <c:pt idx="2">
                  <c:v>#N/A</c:v>
                </c:pt>
                <c:pt idx="3">
                  <c:v>0.56000000000000005</c:v>
                </c:pt>
                <c:pt idx="4">
                  <c:v>#N/A</c:v>
                </c:pt>
                <c:pt idx="5">
                  <c:v>0.86</c:v>
                </c:pt>
                <c:pt idx="6">
                  <c:v>#N/A</c:v>
                </c:pt>
                <c:pt idx="7">
                  <c:v>1.2</c:v>
                </c:pt>
                <c:pt idx="8">
                  <c:v>#N/A</c:v>
                </c:pt>
                <c:pt idx="9">
                  <c:v>1.91</c:v>
                </c:pt>
              </c:numCache>
            </c:numRef>
          </c:val>
          <c:extLst>
            <c:ext xmlns:c16="http://schemas.microsoft.com/office/drawing/2014/chart" uri="{C3380CC4-5D6E-409C-BE32-E72D297353CC}">
              <c16:uniqueId val="{00000006-0A75-467F-909C-573CF9FFC349}"/>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13.32</c:v>
                </c:pt>
                <c:pt idx="2">
                  <c:v>#N/A</c:v>
                </c:pt>
                <c:pt idx="3">
                  <c:v>12.86</c:v>
                </c:pt>
                <c:pt idx="4">
                  <c:v>#N/A</c:v>
                </c:pt>
                <c:pt idx="5">
                  <c:v>12.24</c:v>
                </c:pt>
                <c:pt idx="6">
                  <c:v>#N/A</c:v>
                </c:pt>
                <c:pt idx="7">
                  <c:v>11.02</c:v>
                </c:pt>
                <c:pt idx="8">
                  <c:v>#N/A</c:v>
                </c:pt>
                <c:pt idx="9">
                  <c:v>11.37</c:v>
                </c:pt>
              </c:numCache>
            </c:numRef>
          </c:val>
          <c:extLst>
            <c:ext xmlns:c16="http://schemas.microsoft.com/office/drawing/2014/chart" uri="{C3380CC4-5D6E-409C-BE32-E72D297353CC}">
              <c16:uniqueId val="{00000007-0A75-467F-909C-573CF9FFC34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8.7899999999999991</c:v>
                </c:pt>
                <c:pt idx="2">
                  <c:v>#N/A</c:v>
                </c:pt>
                <c:pt idx="3">
                  <c:v>9.59</c:v>
                </c:pt>
                <c:pt idx="4">
                  <c:v>#N/A</c:v>
                </c:pt>
                <c:pt idx="5">
                  <c:v>12.09</c:v>
                </c:pt>
                <c:pt idx="6">
                  <c:v>#N/A</c:v>
                </c:pt>
                <c:pt idx="7">
                  <c:v>13.67</c:v>
                </c:pt>
                <c:pt idx="8">
                  <c:v>#N/A</c:v>
                </c:pt>
                <c:pt idx="9">
                  <c:v>11.68</c:v>
                </c:pt>
              </c:numCache>
            </c:numRef>
          </c:val>
          <c:extLst>
            <c:ext xmlns:c16="http://schemas.microsoft.com/office/drawing/2014/chart" uri="{C3380CC4-5D6E-409C-BE32-E72D297353CC}">
              <c16:uniqueId val="{00000008-0A75-467F-909C-573CF9FFC349}"/>
            </c:ext>
          </c:extLst>
        </c:ser>
        <c:ser>
          <c:idx val="9"/>
          <c:order val="9"/>
          <c:tx>
            <c:strRef>
              <c:f>データシート!$A$36</c:f>
              <c:strCache>
                <c:ptCount val="1"/>
                <c:pt idx="0">
                  <c:v>国民健康保険病院事業会計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14.09</c:v>
                </c:pt>
                <c:pt idx="2">
                  <c:v>#N/A</c:v>
                </c:pt>
                <c:pt idx="3">
                  <c:v>14.34</c:v>
                </c:pt>
                <c:pt idx="4">
                  <c:v>#N/A</c:v>
                </c:pt>
                <c:pt idx="5">
                  <c:v>13.79</c:v>
                </c:pt>
                <c:pt idx="6">
                  <c:v>#N/A</c:v>
                </c:pt>
                <c:pt idx="7">
                  <c:v>13.95</c:v>
                </c:pt>
                <c:pt idx="8">
                  <c:v>#N/A</c:v>
                </c:pt>
                <c:pt idx="9">
                  <c:v>14</c:v>
                </c:pt>
              </c:numCache>
            </c:numRef>
          </c:val>
          <c:extLst>
            <c:ext xmlns:c16="http://schemas.microsoft.com/office/drawing/2014/chart" uri="{C3380CC4-5D6E-409C-BE32-E72D297353CC}">
              <c16:uniqueId val="{00000009-0A75-467F-909C-573CF9FFC34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2734</c:v>
                </c:pt>
                <c:pt idx="5">
                  <c:v>2687</c:v>
                </c:pt>
                <c:pt idx="8">
                  <c:v>2668</c:v>
                </c:pt>
                <c:pt idx="11">
                  <c:v>2539</c:v>
                </c:pt>
                <c:pt idx="14">
                  <c:v>2300</c:v>
                </c:pt>
              </c:numCache>
            </c:numRef>
          </c:val>
          <c:extLst>
            <c:ext xmlns:c16="http://schemas.microsoft.com/office/drawing/2014/chart" uri="{C3380CC4-5D6E-409C-BE32-E72D297353CC}">
              <c16:uniqueId val="{00000000-96BA-4321-8A0F-D6EDD53D8DF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6BA-4321-8A0F-D6EDD53D8DF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23</c:v>
                </c:pt>
                <c:pt idx="3">
                  <c:v>23</c:v>
                </c:pt>
                <c:pt idx="6">
                  <c:v>23</c:v>
                </c:pt>
                <c:pt idx="9">
                  <c:v>23</c:v>
                </c:pt>
                <c:pt idx="12">
                  <c:v>7</c:v>
                </c:pt>
              </c:numCache>
            </c:numRef>
          </c:val>
          <c:extLst>
            <c:ext xmlns:c16="http://schemas.microsoft.com/office/drawing/2014/chart" uri="{C3380CC4-5D6E-409C-BE32-E72D297353CC}">
              <c16:uniqueId val="{00000002-96BA-4321-8A0F-D6EDD53D8DF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17</c:v>
                </c:pt>
                <c:pt idx="3">
                  <c:v>17</c:v>
                </c:pt>
                <c:pt idx="6">
                  <c:v>17</c:v>
                </c:pt>
                <c:pt idx="9">
                  <c:v>17</c:v>
                </c:pt>
                <c:pt idx="12">
                  <c:v>17</c:v>
                </c:pt>
              </c:numCache>
            </c:numRef>
          </c:val>
          <c:extLst>
            <c:ext xmlns:c16="http://schemas.microsoft.com/office/drawing/2014/chart" uri="{C3380CC4-5D6E-409C-BE32-E72D297353CC}">
              <c16:uniqueId val="{00000003-96BA-4321-8A0F-D6EDD53D8DF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955</c:v>
                </c:pt>
                <c:pt idx="3">
                  <c:v>962</c:v>
                </c:pt>
                <c:pt idx="6">
                  <c:v>946</c:v>
                </c:pt>
                <c:pt idx="9">
                  <c:v>933</c:v>
                </c:pt>
                <c:pt idx="12">
                  <c:v>931</c:v>
                </c:pt>
              </c:numCache>
            </c:numRef>
          </c:val>
          <c:extLst>
            <c:ext xmlns:c16="http://schemas.microsoft.com/office/drawing/2014/chart" uri="{C3380CC4-5D6E-409C-BE32-E72D297353CC}">
              <c16:uniqueId val="{00000004-96BA-4321-8A0F-D6EDD53D8DF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6BA-4321-8A0F-D6EDD53D8DF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6BA-4321-8A0F-D6EDD53D8DF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2866</c:v>
                </c:pt>
                <c:pt idx="3">
                  <c:v>2828</c:v>
                </c:pt>
                <c:pt idx="6">
                  <c:v>2851</c:v>
                </c:pt>
                <c:pt idx="9">
                  <c:v>2721</c:v>
                </c:pt>
                <c:pt idx="12">
                  <c:v>2435</c:v>
                </c:pt>
              </c:numCache>
            </c:numRef>
          </c:val>
          <c:extLst>
            <c:ext xmlns:c16="http://schemas.microsoft.com/office/drawing/2014/chart" uri="{C3380CC4-5D6E-409C-BE32-E72D297353CC}">
              <c16:uniqueId val="{00000007-96BA-4321-8A0F-D6EDD53D8DF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1127</c:v>
                </c:pt>
                <c:pt idx="2">
                  <c:v>#N/A</c:v>
                </c:pt>
                <c:pt idx="3">
                  <c:v>#N/A</c:v>
                </c:pt>
                <c:pt idx="4">
                  <c:v>1143</c:v>
                </c:pt>
                <c:pt idx="5">
                  <c:v>#N/A</c:v>
                </c:pt>
                <c:pt idx="6">
                  <c:v>#N/A</c:v>
                </c:pt>
                <c:pt idx="7">
                  <c:v>1169</c:v>
                </c:pt>
                <c:pt idx="8">
                  <c:v>#N/A</c:v>
                </c:pt>
                <c:pt idx="9">
                  <c:v>#N/A</c:v>
                </c:pt>
                <c:pt idx="10">
                  <c:v>1155</c:v>
                </c:pt>
                <c:pt idx="11">
                  <c:v>#N/A</c:v>
                </c:pt>
                <c:pt idx="12">
                  <c:v>#N/A</c:v>
                </c:pt>
                <c:pt idx="13">
                  <c:v>1090</c:v>
                </c:pt>
                <c:pt idx="14">
                  <c:v>#N/A</c:v>
                </c:pt>
              </c:numCache>
            </c:numRef>
          </c:val>
          <c:smooth val="0"/>
          <c:extLst>
            <c:ext xmlns:c16="http://schemas.microsoft.com/office/drawing/2014/chart" uri="{C3380CC4-5D6E-409C-BE32-E72D297353CC}">
              <c16:uniqueId val="{00000008-96BA-4321-8A0F-D6EDD53D8DF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19915</c:v>
                </c:pt>
                <c:pt idx="5">
                  <c:v>19015</c:v>
                </c:pt>
                <c:pt idx="8">
                  <c:v>17715</c:v>
                </c:pt>
                <c:pt idx="11">
                  <c:v>15825</c:v>
                </c:pt>
                <c:pt idx="14">
                  <c:v>15042</c:v>
                </c:pt>
              </c:numCache>
            </c:numRef>
          </c:val>
          <c:extLst>
            <c:ext xmlns:c16="http://schemas.microsoft.com/office/drawing/2014/chart" uri="{C3380CC4-5D6E-409C-BE32-E72D297353CC}">
              <c16:uniqueId val="{00000000-F914-4414-BCBA-02F104DD4F8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233</c:v>
                </c:pt>
                <c:pt idx="5">
                  <c:v>195</c:v>
                </c:pt>
                <c:pt idx="8">
                  <c:v>149</c:v>
                </c:pt>
                <c:pt idx="11">
                  <c:v>102</c:v>
                </c:pt>
                <c:pt idx="14">
                  <c:v>63</c:v>
                </c:pt>
              </c:numCache>
            </c:numRef>
          </c:val>
          <c:extLst>
            <c:ext xmlns:c16="http://schemas.microsoft.com/office/drawing/2014/chart" uri="{C3380CC4-5D6E-409C-BE32-E72D297353CC}">
              <c16:uniqueId val="{00000001-F914-4414-BCBA-02F104DD4F8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13061</c:v>
                </c:pt>
                <c:pt idx="5">
                  <c:v>13503</c:v>
                </c:pt>
                <c:pt idx="8">
                  <c:v>13701</c:v>
                </c:pt>
                <c:pt idx="11">
                  <c:v>14181</c:v>
                </c:pt>
                <c:pt idx="14">
                  <c:v>14493</c:v>
                </c:pt>
              </c:numCache>
            </c:numRef>
          </c:val>
          <c:extLst>
            <c:ext xmlns:c16="http://schemas.microsoft.com/office/drawing/2014/chart" uri="{C3380CC4-5D6E-409C-BE32-E72D297353CC}">
              <c16:uniqueId val="{00000002-F914-4414-BCBA-02F104DD4F8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914-4414-BCBA-02F104DD4F8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914-4414-BCBA-02F104DD4F8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914-4414-BCBA-02F104DD4F8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2531</c:v>
                </c:pt>
                <c:pt idx="3">
                  <c:v>2501</c:v>
                </c:pt>
                <c:pt idx="6">
                  <c:v>2700</c:v>
                </c:pt>
                <c:pt idx="9">
                  <c:v>2689</c:v>
                </c:pt>
                <c:pt idx="12">
                  <c:v>2541</c:v>
                </c:pt>
              </c:numCache>
            </c:numRef>
          </c:val>
          <c:extLst>
            <c:ext xmlns:c16="http://schemas.microsoft.com/office/drawing/2014/chart" uri="{C3380CC4-5D6E-409C-BE32-E72D297353CC}">
              <c16:uniqueId val="{00000006-F914-4414-BCBA-02F104DD4F8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68</c:v>
                </c:pt>
                <c:pt idx="3">
                  <c:v>51</c:v>
                </c:pt>
                <c:pt idx="6">
                  <c:v>34</c:v>
                </c:pt>
                <c:pt idx="9">
                  <c:v>17</c:v>
                </c:pt>
                <c:pt idx="12">
                  <c:v>0</c:v>
                </c:pt>
              </c:numCache>
            </c:numRef>
          </c:val>
          <c:extLst>
            <c:ext xmlns:c16="http://schemas.microsoft.com/office/drawing/2014/chart" uri="{C3380CC4-5D6E-409C-BE32-E72D297353CC}">
              <c16:uniqueId val="{00000007-F914-4414-BCBA-02F104DD4F8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9332</c:v>
                </c:pt>
                <c:pt idx="3">
                  <c:v>8622</c:v>
                </c:pt>
                <c:pt idx="6">
                  <c:v>7890</c:v>
                </c:pt>
                <c:pt idx="9">
                  <c:v>7322</c:v>
                </c:pt>
                <c:pt idx="12">
                  <c:v>6788</c:v>
                </c:pt>
              </c:numCache>
            </c:numRef>
          </c:val>
          <c:extLst>
            <c:ext xmlns:c16="http://schemas.microsoft.com/office/drawing/2014/chart" uri="{C3380CC4-5D6E-409C-BE32-E72D297353CC}">
              <c16:uniqueId val="{00000008-F914-4414-BCBA-02F104DD4F8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72</c:v>
                </c:pt>
                <c:pt idx="3">
                  <c:v>51</c:v>
                </c:pt>
                <c:pt idx="6">
                  <c:v>29</c:v>
                </c:pt>
                <c:pt idx="9">
                  <c:v>7</c:v>
                </c:pt>
                <c:pt idx="12">
                  <c:v>0</c:v>
                </c:pt>
              </c:numCache>
            </c:numRef>
          </c:val>
          <c:extLst>
            <c:ext xmlns:c16="http://schemas.microsoft.com/office/drawing/2014/chart" uri="{C3380CC4-5D6E-409C-BE32-E72D297353CC}">
              <c16:uniqueId val="{00000009-F914-4414-BCBA-02F104DD4F8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16684</c:v>
                </c:pt>
                <c:pt idx="3">
                  <c:v>16234</c:v>
                </c:pt>
                <c:pt idx="6">
                  <c:v>14820</c:v>
                </c:pt>
                <c:pt idx="9">
                  <c:v>13287</c:v>
                </c:pt>
                <c:pt idx="12">
                  <c:v>11844</c:v>
                </c:pt>
              </c:numCache>
            </c:numRef>
          </c:val>
          <c:extLst>
            <c:ext xmlns:c16="http://schemas.microsoft.com/office/drawing/2014/chart" uri="{C3380CC4-5D6E-409C-BE32-E72D297353CC}">
              <c16:uniqueId val="{0000000A-F914-4414-BCBA-02F104DD4F8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914-4414-BCBA-02F104DD4F8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6405</c:v>
                </c:pt>
                <c:pt idx="1">
                  <c:v>6228</c:v>
                </c:pt>
                <c:pt idx="2">
                  <c:v>6439</c:v>
                </c:pt>
              </c:numCache>
            </c:numRef>
          </c:val>
          <c:extLst>
            <c:ext xmlns:c16="http://schemas.microsoft.com/office/drawing/2014/chart" uri="{C3380CC4-5D6E-409C-BE32-E72D297353CC}">
              <c16:uniqueId val="{00000000-8F14-47F8-87A3-69EBE0E34EE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152</c:v>
                </c:pt>
                <c:pt idx="1">
                  <c:v>143</c:v>
                </c:pt>
                <c:pt idx="2">
                  <c:v>68</c:v>
                </c:pt>
              </c:numCache>
            </c:numRef>
          </c:val>
          <c:extLst>
            <c:ext xmlns:c16="http://schemas.microsoft.com/office/drawing/2014/chart" uri="{C3380CC4-5D6E-409C-BE32-E72D297353CC}">
              <c16:uniqueId val="{00000001-8F14-47F8-87A3-69EBE0E34EE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7562</c:v>
                </c:pt>
                <c:pt idx="1">
                  <c:v>8232</c:v>
                </c:pt>
                <c:pt idx="2">
                  <c:v>8433</c:v>
                </c:pt>
              </c:numCache>
            </c:numRef>
          </c:val>
          <c:extLst>
            <c:ext xmlns:c16="http://schemas.microsoft.com/office/drawing/2014/chart" uri="{C3380CC4-5D6E-409C-BE32-E72D297353CC}">
              <c16:uniqueId val="{00000002-8F14-47F8-87A3-69EBE0E34EE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{FB229D50-B7F5-46C3-9F5A-9C50BD300206}</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F7D4-40C1-8144-6B2E718FCA5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{B623FE25-3819-4DB6-8BC2-347020D7EECC}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7D4-40C1-8144-6B2E718FCA5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{1B348847-B79C-42D3-8380-619E6DACC06C}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7D4-40C1-8144-6B2E718FCA5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{0C66C81A-1D26-4086-8FD6-AB4C295A51F3}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7D4-40C1-8144-6B2E718FCA5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{A457402E-9354-4E0D-8EE8-6AB48652F60E}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7D4-40C1-8144-6B2E718FCA5B}"/>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{47C799D4-82CB-4F49-9058-D859AB8834EF}</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F7D4-40C1-8144-6B2E718FCA5B}"/>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{EE958DEF-D693-494C-AC8D-F7C99FC69A2E}</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F7D4-40C1-8144-6B2E718FCA5B}"/>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{D136ADC1-6D40-49B9-9F90-06E517B74ABB}</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F7D4-40C1-8144-6B2E718FCA5B}"/>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{A750AF63-E698-4665-8820-714C41746A6E}</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F7D4-40C1-8144-6B2E718FCA5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62.4</c:v>
                </c:pt>
                <c:pt idx="8">
                  <c:v>63.6</c:v>
                </c:pt>
                <c:pt idx="16">
                  <c:v>65.3</c:v>
                </c:pt>
                <c:pt idx="24">
                  <c:v>66.7</c:v>
                </c:pt>
                <c:pt idx="32">
                  <c:v>68.2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F7D4-40C1-8144-6B2E718FCA5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{DCB8EE53-404A-4003-97DF-B0946FF2B382}</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F7D4-40C1-8144-6B2E718FCA5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{0326FA1B-903D-48B9-84E8-AA1E8BD724DB}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7D4-40C1-8144-6B2E718FCA5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{F0F947C3-204F-4C49-ADD0-65BA2BFA80DA}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7D4-40C1-8144-6B2E718FCA5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{6D1C64D6-27A7-4202-8B1B-AA247B259286}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7D4-40C1-8144-6B2E718FCA5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{3F18A589-C57A-4059-B114-426A2E64DC87}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7D4-40C1-8144-6B2E718FCA5B}"/>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{11D765D5-BB58-4566-A7EC-ADB89968BD7B}</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F7D4-40C1-8144-6B2E718FCA5B}"/>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{1195F998-92CE-4230-993C-75C90090A847}</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F7D4-40C1-8144-6B2E718FCA5B}"/>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{B7562E68-05AD-4859-9633-6621F3FAAD11}</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F7D4-40C1-8144-6B2E718FCA5B}"/>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{6E979D73-F60C-4EEF-9B5A-EB1D7E68278E}</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F7D4-40C1-8144-6B2E718FCA5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59.9</c:v>
                </c:pt>
                <c:pt idx="8">
                  <c:v>60.2</c:v>
                </c:pt>
                <c:pt idx="16">
                  <c:v>62</c:v>
                </c:pt>
                <c:pt idx="24">
                  <c:v>63.2</c:v>
                </c:pt>
                <c:pt idx="32">
                  <c:v>65.2</c:v>
                </c:pt>
              </c:numCache>
            </c:numRef>
          </c:xVal>
          <c:yVal>
            <c:numRef>
              <c:f>公会計指標分析・財政指標組合せ分析表!$BP$55:$DC$55</c:f>
              <c:numCache>
                <c:formatCode>#,##0.0;"▲ "#,##0.0</c:formatCode>
                <c:ptCount val="40"/>
                <c:pt idx="0">
                  <c:v>52.7</c:v>
                </c:pt>
                <c:pt idx="8">
                  <c:v>49.7</c:v>
                </c:pt>
                <c:pt idx="16">
                  <c:v>37.299999999999997</c:v>
                </c:pt>
                <c:pt idx="24">
                  <c:v>25.1</c:v>
                </c:pt>
                <c:pt idx="32">
                  <c:v>17.600000000000001</c:v>
                </c:pt>
              </c:numCache>
            </c:numRef>
          </c:yVal>
          <c:smooth val="0"/>
          <c:extLst>
            <c:ext xmlns:c16="http://schemas.microsoft.com/office/drawing/2014/chart" uri="{C3380CC4-5D6E-409C-BE32-E72D297353CC}">
              <c16:uniqueId val="{00000013-F7D4-40C1-8144-6B2E718FCA5B}"/>
            </c:ext>
          </c:extLst>
        </c:ser>
        <c:dLbls>
          <c:showLegendKey val="0"/>
          <c:showVal val="1"/>
          <c:showCatName val="0"/>
          <c:showSerName val="0"/>
          <c:showPercent val="0"/>
          <c:showBubbleSize val="0"/>
        </c:dLbls>
        <c:axId val="46179840"/>
        <c:axId val="46181760"/>
      </c:scatterChart>
      <c:valAx>
        <c:axId val="46179840"/>
        <c:scaling>
          <c:orientation val="maxMin"/>
          <c:max val="66"/>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{65A82F04-8036-4980-BA72-E05BE5EA0F35}</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DDC8-487F-8D83-F941B774569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{98D6D8C9-6A9E-4687-835B-BDE75C8A00E3}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DC8-487F-8D83-F941B774569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{DAF4D830-3279-469D-87CD-33F537FE1EC0}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DC8-487F-8D83-F941B774569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{869D22D8-FFDC-4DAA-9BE3-F6026BE88731}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DC8-487F-8D83-F941B774569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{966475E9-1D79-42CB-AABD-67EE2AE516A7}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DC8-487F-8D83-F941B7745691}"/>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{32D3CC1D-4276-4820-B138-24F433E65EEA}</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DDC8-487F-8D83-F941B7745691}"/>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{EA87C8B2-2B98-48AA-9BC3-44FB022B9B5F}</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DDC8-487F-8D83-F941B7745691}"/>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{39E9C760-7739-47C1-8D49-89F8A7C36DCC}</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DDC8-487F-8D83-F941B7745691}"/>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{7408DB4B-BFCD-4628-A24F-97B7213406EC}</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DDC8-487F-8D83-F941B774569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13.8</c:v>
                </c:pt>
                <c:pt idx="8">
                  <c:v>13.9</c:v>
                </c:pt>
                <c:pt idx="16">
                  <c:v>13.8</c:v>
                </c:pt>
                <c:pt idx="24">
                  <c:v>13.7</c:v>
                </c:pt>
                <c:pt idx="32">
                  <c:v>13.3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DDC8-487F-8D83-F941B774569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{B3C4E623-8425-407C-B1C8-7C86E124022C}</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DDC8-487F-8D83-F941B774569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{2A4878FE-83EE-4BAD-85DA-18CB19D777ED}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DC8-487F-8D83-F941B774569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{2C4E547D-930E-45B3-AE33-3C4F6A910DB1}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DC8-487F-8D83-F941B774569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{93F18E1E-2DFD-48B8-BD88-C229EFADEFD7}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DC8-487F-8D83-F941B774569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{7489DB69-E47C-454D-A4D1-6F365CCA3E3E}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DC8-487F-8D83-F941B7745691}"/>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{215E816A-2EA1-4B53-B707-0FEC5D88AAEE}</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DDC8-487F-8D83-F941B7745691}"/>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{F743EE64-B6A0-4D76-B6CF-1CD7A3B68177}</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DDC8-487F-8D83-F941B7745691}"/>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{6A922D6D-5CCA-44F0-BA2E-1C71DD368FC2}</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DDC8-487F-8D83-F941B7745691}"/>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{E0EE681C-F5F6-4930-80B3-141F278B2143}</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DDC8-487F-8D83-F941B774569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9.1999999999999993</c:v>
                </c:pt>
                <c:pt idx="16">
                  <c:v>8.6</c:v>
                </c:pt>
                <c:pt idx="24">
                  <c:v>8.3000000000000007</c:v>
                </c:pt>
                <c:pt idx="32">
                  <c:v>8.4</c:v>
                </c:pt>
              </c:numCache>
            </c:numRef>
          </c:xVal>
          <c:yVal>
            <c:numRef>
              <c:f>公会計指標分析・財政指標組合せ分析表!$BP$77:$DC$77</c:f>
              <c:numCache>
                <c:formatCode>#,##0.0;"▲ "#,##0.0</c:formatCode>
                <c:ptCount val="40"/>
                <c:pt idx="0">
                  <c:v>52.7</c:v>
                </c:pt>
                <c:pt idx="8">
                  <c:v>49.7</c:v>
                </c:pt>
                <c:pt idx="16">
                  <c:v>37.299999999999997</c:v>
                </c:pt>
                <c:pt idx="24">
                  <c:v>25.1</c:v>
                </c:pt>
                <c:pt idx="32">
                  <c:v>17.600000000000001</c:v>
                </c:pt>
              </c:numCache>
            </c:numRef>
          </c:yVal>
          <c:smooth val="0"/>
          <c:extLst>
            <c:ext xmlns:c16="http://schemas.microsoft.com/office/drawing/2014/chart" uri="{C3380CC4-5D6E-409C-BE32-E72D297353CC}">
              <c16:uniqueId val="{00000013-DDC8-487F-8D83-F941B7745691}"/>
            </c:ext>
          </c:extLst>
        </c:ser>
        <c:dLbls>
          <c:showLegendKey val="0"/>
          <c:showVal val="1"/>
          <c:showCatName val="0"/>
          <c:showSerName val="0"/>
          <c:showPercent val="0"/>
          <c:showBubbleSize val="0"/>
        </c:dLbls>
        <c:axId val="84219776"/>
        <c:axId val="84234240"/>
      </c:scatterChart>
      <c:valAx>
        <c:axId val="84219776"/>
        <c:scaling>
          <c:orientation val="maxMin"/>
          <c:max val="10"/>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岐阜県飛騨市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22,527
22,335
792.53
23,673,262
22,068,907
1,259,887
10,722,261
11,844,366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当市は全国平均（令和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月</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日現在</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29.0%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）を上回る高齢化率（同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40.1%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）に加え、納税世代の著しい減少、中核産業が乏しい等により財政基盤が弱い。令和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年度はコロナ特例措置及びわがまち特例の終了による固定資産税の増加などから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0.01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好転したものの、類似団体平均をかなり下回っている。従来の企業誘致型の税源涵養策からの脱却を図り、既存企業の設備投資を促すことで基幹税である固定資産税の更なる確保に向けた取り組みを推進し、かつ、事業実施の優先順位を定めることで投資的経費を抑制したり、業務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DX</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化を推進し人件費の抑制を図るなど令和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年に策定した「飛騨市総合政策指針」に沿った行政の効率化に努めることにより財政の健全化を図る。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64558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80667"/>
          <a:ext cx="0" cy="14276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36635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8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64558</xdr:rowOff>
    </xdr:from>
    <xdr:to>
      <xdr:col>24</xdr:col>
      <xdr:colOff>12700</xdr:colOff>
      <xdr:row>44</xdr:row>
      <xdr:rowOff>64558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0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155575</xdr:rowOff>
    </xdr:from>
    <xdr:to>
      <xdr:col>23</xdr:col>
      <xdr:colOff>133350</xdr:colOff>
      <xdr:row>44</xdr:row>
      <xdr:rowOff>4233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52792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21819</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879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5292</xdr:rowOff>
    </xdr:from>
    <xdr:to>
      <xdr:col>23</xdr:col>
      <xdr:colOff>184150</xdr:colOff>
      <xdr:row>41</xdr:row>
      <xdr:rowOff>106892</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4233</xdr:rowOff>
    </xdr:from>
    <xdr:to>
      <xdr:col>19</xdr:col>
      <xdr:colOff>133350</xdr:colOff>
      <xdr:row>44</xdr:row>
      <xdr:rowOff>4233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156633</xdr:rowOff>
    </xdr:from>
    <xdr:to>
      <xdr:col>19</xdr:col>
      <xdr:colOff>184150</xdr:colOff>
      <xdr:row>41</xdr:row>
      <xdr:rowOff>86783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96960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4233</xdr:rowOff>
    </xdr:from>
    <xdr:to>
      <xdr:col>15</xdr:col>
      <xdr:colOff>82550</xdr:colOff>
      <xdr:row>44</xdr:row>
      <xdr:rowOff>24342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5480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76852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24342</xdr:rowOff>
    </xdr:from>
    <xdr:to>
      <xdr:col>11</xdr:col>
      <xdr:colOff>31750</xdr:colOff>
      <xdr:row>44</xdr:row>
      <xdr:rowOff>24342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136525</xdr:rowOff>
    </xdr:from>
    <xdr:to>
      <xdr:col>11</xdr:col>
      <xdr:colOff>82550</xdr:colOff>
      <xdr:row>41</xdr:row>
      <xdr:rowOff>66675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76852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56744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104775</xdr:rowOff>
    </xdr:from>
    <xdr:to>
      <xdr:col>23</xdr:col>
      <xdr:colOff>184150</xdr:colOff>
      <xdr:row>44</xdr:row>
      <xdr:rowOff>34925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652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73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124883</xdr:rowOff>
    </xdr:from>
    <xdr:to>
      <xdr:col>19</xdr:col>
      <xdr:colOff>184150</xdr:colOff>
      <xdr:row>44</xdr:row>
      <xdr:rowOff>55033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39810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124883</xdr:rowOff>
    </xdr:from>
    <xdr:to>
      <xdr:col>15</xdr:col>
      <xdr:colOff>133350</xdr:colOff>
      <xdr:row>44</xdr:row>
      <xdr:rowOff>55033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39810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144992</xdr:rowOff>
    </xdr:from>
    <xdr:to>
      <xdr:col>11</xdr:col>
      <xdr:colOff>82550</xdr:colOff>
      <xdr:row>44</xdr:row>
      <xdr:rowOff>75142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59919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144992</xdr:rowOff>
    </xdr:from>
    <xdr:to>
      <xdr:col>7</xdr:col>
      <xdr:colOff>31750</xdr:colOff>
      <xdr:row>44</xdr:row>
      <xdr:rowOff>75142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59919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分子となる物件費の経常充当一財は、公共施設等の光熱水費</a:t>
          </a:r>
          <a:r>
            <a:rPr kumimoji="1" lang="en-US" altLang="ja-JP" sz="1100">
              <a:latin typeface="ＭＳ Ｐゴシック" panose="020B0600070205080204" pitchFamily="50" charset="-128"/>
              <a:ea typeface="ＭＳ Ｐゴシック" panose="020B0600070205080204" pitchFamily="50" charset="-128"/>
            </a:rPr>
            <a:t>0.6</a:t>
          </a:r>
          <a:r>
            <a:rPr kumimoji="1" lang="ja-JP" altLang="en-US" sz="1100">
              <a:latin typeface="ＭＳ Ｐゴシック" panose="020B0600070205080204" pitchFamily="50" charset="-128"/>
              <a:ea typeface="ＭＳ Ｐゴシック" panose="020B0600070205080204" pitchFamily="50" charset="-128"/>
            </a:rPr>
            <a:t>億円増や人件費の増加に伴う委託料全般の増嵩からくる</a:t>
          </a:r>
          <a:r>
            <a:rPr kumimoji="1" lang="en-US" altLang="ja-JP" sz="1100">
              <a:latin typeface="ＭＳ Ｐゴシック" panose="020B0600070205080204" pitchFamily="50" charset="-128"/>
              <a:ea typeface="ＭＳ Ｐゴシック" panose="020B0600070205080204" pitchFamily="50" charset="-128"/>
            </a:rPr>
            <a:t>0.9</a:t>
          </a:r>
          <a:r>
            <a:rPr kumimoji="1" lang="ja-JP" altLang="en-US" sz="1100">
              <a:latin typeface="ＭＳ Ｐゴシック" panose="020B0600070205080204" pitchFamily="50" charset="-128"/>
              <a:ea typeface="ＭＳ Ｐゴシック" panose="020B0600070205080204" pitchFamily="50" charset="-128"/>
            </a:rPr>
            <a:t>億円の増があった反面、補助費等において物価高騰による給食センター負担金の増などあるものの、保育所施設運営事業補助金の減などにより</a:t>
          </a:r>
          <a:r>
            <a:rPr kumimoji="1" lang="en-US" altLang="ja-JP" sz="1100">
              <a:latin typeface="ＭＳ Ｐゴシック" panose="020B0600070205080204" pitchFamily="50" charset="-128"/>
              <a:ea typeface="ＭＳ Ｐゴシック" panose="020B0600070205080204" pitchFamily="50" charset="-128"/>
            </a:rPr>
            <a:t>1.2</a:t>
          </a:r>
          <a:r>
            <a:rPr kumimoji="1" lang="ja-JP" altLang="en-US" sz="1100">
              <a:latin typeface="ＭＳ Ｐゴシック" panose="020B0600070205080204" pitchFamily="50" charset="-128"/>
              <a:ea typeface="ＭＳ Ｐゴシック" panose="020B0600070205080204" pitchFamily="50" charset="-128"/>
            </a:rPr>
            <a:t>億円減となるなどの要因から、全体では</a:t>
          </a:r>
          <a:r>
            <a:rPr kumimoji="1" lang="en-US" altLang="ja-JP" sz="1100">
              <a:latin typeface="ＭＳ Ｐゴシック" panose="020B0600070205080204" pitchFamily="50" charset="-128"/>
              <a:ea typeface="ＭＳ Ｐゴシック" panose="020B0600070205080204" pitchFamily="50" charset="-128"/>
            </a:rPr>
            <a:t>2.3</a:t>
          </a:r>
          <a:r>
            <a:rPr kumimoji="1" lang="ja-JP" altLang="en-US" sz="1100">
              <a:latin typeface="ＭＳ Ｐゴシック" panose="020B0600070205080204" pitchFamily="50" charset="-128"/>
              <a:ea typeface="ＭＳ Ｐゴシック" panose="020B0600070205080204" pitchFamily="50" charset="-128"/>
            </a:rPr>
            <a:t>億円の減となった。しかしながら、分母において、臨時財政対策債が</a:t>
          </a:r>
          <a:r>
            <a:rPr kumimoji="1" lang="en-US" altLang="ja-JP" sz="1100">
              <a:latin typeface="ＭＳ Ｐゴシック" panose="020B0600070205080204" pitchFamily="50" charset="-128"/>
              <a:ea typeface="ＭＳ Ｐゴシック" panose="020B0600070205080204" pitchFamily="50" charset="-128"/>
            </a:rPr>
            <a:t>3.1</a:t>
          </a:r>
          <a:r>
            <a:rPr kumimoji="1" lang="ja-JP" altLang="en-US" sz="1100">
              <a:latin typeface="ＭＳ Ｐゴシック" panose="020B0600070205080204" pitchFamily="50" charset="-128"/>
              <a:ea typeface="ＭＳ Ｐゴシック" panose="020B0600070205080204" pitchFamily="50" charset="-128"/>
            </a:rPr>
            <a:t>億円減したことなどから全体の経常一般財源</a:t>
          </a:r>
          <a:r>
            <a:rPr kumimoji="1" lang="en-US" altLang="ja-JP" sz="1100">
              <a:latin typeface="ＭＳ Ｐゴシック" panose="020B0600070205080204" pitchFamily="50" charset="-128"/>
              <a:ea typeface="ＭＳ Ｐゴシック" panose="020B0600070205080204" pitchFamily="50" charset="-128"/>
            </a:rPr>
            <a:t>5.7</a:t>
          </a:r>
          <a:r>
            <a:rPr kumimoji="1" lang="ja-JP" altLang="en-US" sz="1100">
              <a:latin typeface="ＭＳ Ｐゴシック" panose="020B0600070205080204" pitchFamily="50" charset="-128"/>
              <a:ea typeface="ＭＳ Ｐゴシック" panose="020B0600070205080204" pitchFamily="50" charset="-128"/>
            </a:rPr>
            <a:t>億円減となり、結果、比率は</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ポイント悪化する形となった。今後も人件費や物件費の上昇などの懸念事項はあるため、引き続き経費削減に努める。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46567</xdr:rowOff>
    </xdr:from>
    <xdr:to>
      <xdr:col>23</xdr:col>
      <xdr:colOff>133350</xdr:colOff>
      <xdr:row>67</xdr:row>
      <xdr:rowOff>63923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990667"/>
          <a:ext cx="0" cy="15604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132944</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73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46567</xdr:rowOff>
    </xdr:from>
    <xdr:to>
      <xdr:col>24</xdr:col>
      <xdr:colOff>12700</xdr:colOff>
      <xdr:row>58</xdr:row>
      <xdr:rowOff>46567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99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33867</xdr:rowOff>
    </xdr:from>
    <xdr:to>
      <xdr:col>23</xdr:col>
      <xdr:colOff>133350</xdr:colOff>
      <xdr:row>64</xdr:row>
      <xdr:rowOff>63500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835217"/>
          <a:ext cx="8382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7637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63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33867</xdr:rowOff>
    </xdr:from>
    <xdr:to>
      <xdr:col>19</xdr:col>
      <xdr:colOff>133350</xdr:colOff>
      <xdr:row>64</xdr:row>
      <xdr:rowOff>143933</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835217"/>
          <a:ext cx="889000" cy="28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44450</xdr:rowOff>
    </xdr:from>
    <xdr:to>
      <xdr:col>19</xdr:col>
      <xdr:colOff>184150</xdr:colOff>
      <xdr:row>61</xdr:row>
      <xdr:rowOff>146050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156227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27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55456</xdr:rowOff>
    </xdr:from>
    <xdr:to>
      <xdr:col>15</xdr:col>
      <xdr:colOff>82550</xdr:colOff>
      <xdr:row>64</xdr:row>
      <xdr:rowOff>143933</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1028256"/>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47413</xdr:rowOff>
    </xdr:from>
    <xdr:to>
      <xdr:col>15</xdr:col>
      <xdr:colOff>133350</xdr:colOff>
      <xdr:row>63</xdr:row>
      <xdr:rowOff>149013</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159190</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61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162560</xdr:rowOff>
    </xdr:from>
    <xdr:to>
      <xdr:col>11</xdr:col>
      <xdr:colOff>31750</xdr:colOff>
      <xdr:row>64</xdr:row>
      <xdr:rowOff>55456</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963910"/>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135890</xdr:rowOff>
    </xdr:from>
    <xdr:to>
      <xdr:col>11</xdr:col>
      <xdr:colOff>82550</xdr:colOff>
      <xdr:row>64</xdr:row>
      <xdr:rowOff>66040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76217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70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79587</xdr:rowOff>
    </xdr:from>
    <xdr:to>
      <xdr:col>7</xdr:col>
      <xdr:colOff>31750</xdr:colOff>
      <xdr:row>64</xdr:row>
      <xdr:rowOff>9737</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19914</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64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12700</xdr:rowOff>
    </xdr:from>
    <xdr:to>
      <xdr:col>23</xdr:col>
      <xdr:colOff>184150</xdr:colOff>
      <xdr:row>64</xdr:row>
      <xdr:rowOff>114300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156227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95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154517</xdr:rowOff>
    </xdr:from>
    <xdr:to>
      <xdr:col>19</xdr:col>
      <xdr:colOff>184150</xdr:colOff>
      <xdr:row>63</xdr:row>
      <xdr:rowOff>84667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69444</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87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93133</xdr:rowOff>
    </xdr:from>
    <xdr:to>
      <xdr:col>15</xdr:col>
      <xdr:colOff>133350</xdr:colOff>
      <xdr:row>65</xdr:row>
      <xdr:rowOff>23283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8060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15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4656</xdr:rowOff>
    </xdr:from>
    <xdr:to>
      <xdr:col>11</xdr:col>
      <xdr:colOff>82550</xdr:colOff>
      <xdr:row>64</xdr:row>
      <xdr:rowOff>106256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91033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06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111760</xdr:rowOff>
    </xdr:from>
    <xdr:to>
      <xdr:col>7</xdr:col>
      <xdr:colOff>31750</xdr:colOff>
      <xdr:row>64</xdr:row>
      <xdr:rowOff>41910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26687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[299,453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年度は新型コロナウイルス感染対策に係る委託料の</a:t>
          </a:r>
          <a:r>
            <a:rPr kumimoji="1" lang="en-US" altLang="ja-JP" sz="1100">
              <a:latin typeface="ＭＳ Ｐゴシック" panose="020B0600070205080204" pitchFamily="50" charset="-128"/>
              <a:ea typeface="ＭＳ Ｐゴシック" panose="020B0600070205080204" pitchFamily="50" charset="-128"/>
            </a:rPr>
            <a:t>0.6</a:t>
          </a:r>
          <a:r>
            <a:rPr kumimoji="1" lang="ja-JP" altLang="en-US" sz="1100">
              <a:latin typeface="ＭＳ Ｐゴシック" panose="020B0600070205080204" pitchFamily="50" charset="-128"/>
              <a:ea typeface="ＭＳ Ｐゴシック" panose="020B0600070205080204" pitchFamily="50" charset="-128"/>
            </a:rPr>
            <a:t>億円減や前年度</a:t>
          </a:r>
          <a:r>
            <a:rPr kumimoji="1" lang="en-US" altLang="ja-JP" sz="1100">
              <a:latin typeface="ＭＳ Ｐゴシック" panose="020B0600070205080204" pitchFamily="50" charset="-128"/>
              <a:ea typeface="ＭＳ Ｐゴシック" panose="020B0600070205080204" pitchFamily="50" charset="-128"/>
            </a:rPr>
            <a:t>8.4</a:t>
          </a:r>
          <a:r>
            <a:rPr kumimoji="1" lang="ja-JP" altLang="en-US" sz="1100">
              <a:latin typeface="ＭＳ Ｐゴシック" panose="020B0600070205080204" pitchFamily="50" charset="-128"/>
              <a:ea typeface="ＭＳ Ｐゴシック" panose="020B0600070205080204" pitchFamily="50" charset="-128"/>
            </a:rPr>
            <a:t>億円あった除雪経費が</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億円と大幅に減少したこと等から人口一人当たりの経費は</a:t>
          </a:r>
          <a:r>
            <a:rPr kumimoji="1" lang="en-US" altLang="ja-JP" sz="1100">
              <a:latin typeface="ＭＳ Ｐゴシック" panose="020B0600070205080204" pitchFamily="50" charset="-128"/>
              <a:ea typeface="ＭＳ Ｐゴシック" panose="020B0600070205080204" pitchFamily="50" charset="-128"/>
            </a:rPr>
            <a:t>4,522</a:t>
          </a:r>
          <a:r>
            <a:rPr kumimoji="1" lang="ja-JP" altLang="en-US" sz="1100">
              <a:latin typeface="ＭＳ Ｐゴシック" panose="020B0600070205080204" pitchFamily="50" charset="-128"/>
              <a:ea typeface="ＭＳ Ｐゴシック" panose="020B0600070205080204" pitchFamily="50" charset="-128"/>
            </a:rPr>
            <a:t>円減少する結果となった。しかしながら当市は市町村合併により広大な面積を有し、広範囲を網羅した行政運営のため、行政関係で</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つの振興事務所（支所）、消防関係で</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つの支所を抱える一方、少子高齢化や労働者人口の流出などによる人口減が進み、人口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人あたりの人件費・物件費等が類似団体の平均よりも高い水準となる傾向にある。今後も更なる行政運営の効率化と組織のスリム化を進めることにより、健全な財政運営に努める。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12697</xdr:rowOff>
    </xdr:from>
    <xdr:to>
      <xdr:col>23</xdr:col>
      <xdr:colOff>133350</xdr:colOff>
      <xdr:row>89</xdr:row>
      <xdr:rowOff>145884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00147"/>
          <a:ext cx="0" cy="15047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117961</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77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145884</xdr:rowOff>
    </xdr:from>
    <xdr:to>
      <xdr:col>24</xdr:col>
      <xdr:colOff>12700</xdr:colOff>
      <xdr:row>89</xdr:row>
      <xdr:rowOff>145884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04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99074</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43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12697</xdr:rowOff>
    </xdr:from>
    <xdr:to>
      <xdr:col>24</xdr:col>
      <xdr:colOff>12700</xdr:colOff>
      <xdr:row>81</xdr:row>
      <xdr:rowOff>12697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0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89</xdr:row>
      <xdr:rowOff>145884</xdr:rowOff>
    </xdr:from>
    <xdr:to>
      <xdr:col>23</xdr:col>
      <xdr:colOff>133350</xdr:colOff>
      <xdr:row>90</xdr:row>
      <xdr:rowOff>10806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5404934"/>
          <a:ext cx="838200" cy="36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5551</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235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160474</xdr:rowOff>
    </xdr:from>
    <xdr:to>
      <xdr:col>23</xdr:col>
      <xdr:colOff>184150</xdr:colOff>
      <xdr:row>84</xdr:row>
      <xdr:rowOff>90624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9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88</xdr:row>
      <xdr:rowOff>160722</xdr:rowOff>
    </xdr:from>
    <xdr:to>
      <xdr:col>19</xdr:col>
      <xdr:colOff>133350</xdr:colOff>
      <xdr:row>90</xdr:row>
      <xdr:rowOff>10806</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5248322"/>
          <a:ext cx="889000" cy="19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99321</xdr:rowOff>
    </xdr:from>
    <xdr:to>
      <xdr:col>19</xdr:col>
      <xdr:colOff>184150</xdr:colOff>
      <xdr:row>84</xdr:row>
      <xdr:rowOff>29471</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32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39648</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098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145428</xdr:rowOff>
    </xdr:from>
    <xdr:to>
      <xdr:col>15</xdr:col>
      <xdr:colOff>82550</xdr:colOff>
      <xdr:row>88</xdr:row>
      <xdr:rowOff>160722</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890128"/>
          <a:ext cx="889000" cy="35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11102</xdr:rowOff>
    </xdr:from>
    <xdr:to>
      <xdr:col>15</xdr:col>
      <xdr:colOff>133350</xdr:colOff>
      <xdr:row>83</xdr:row>
      <xdr:rowOff>112702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122879</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010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86</xdr:row>
      <xdr:rowOff>55383</xdr:rowOff>
    </xdr:from>
    <xdr:to>
      <xdr:col>11</xdr:col>
      <xdr:colOff>31750</xdr:colOff>
      <xdr:row>86</xdr:row>
      <xdr:rowOff>145428</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800083"/>
          <a:ext cx="889000" cy="9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49119</xdr:rowOff>
    </xdr:from>
    <xdr:to>
      <xdr:col>11</xdr:col>
      <xdr:colOff>82550</xdr:colOff>
      <xdr:row>82</xdr:row>
      <xdr:rowOff>150719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0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160896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876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6764</xdr:rowOff>
    </xdr:from>
    <xdr:to>
      <xdr:col>7</xdr:col>
      <xdr:colOff>31750</xdr:colOff>
      <xdr:row>82</xdr:row>
      <xdr:rowOff>108364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118541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83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89</xdr:row>
      <xdr:rowOff>95084</xdr:rowOff>
    </xdr:from>
    <xdr:to>
      <xdr:col>23</xdr:col>
      <xdr:colOff>184150</xdr:colOff>
      <xdr:row>90</xdr:row>
      <xdr:rowOff>25234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535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88</xdr:row>
      <xdr:rowOff>162411</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5250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89</xdr:row>
      <xdr:rowOff>131456</xdr:rowOff>
    </xdr:from>
    <xdr:to>
      <xdr:col>19</xdr:col>
      <xdr:colOff>184150</xdr:colOff>
      <xdr:row>90</xdr:row>
      <xdr:rowOff>61606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539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90</xdr:row>
      <xdr:rowOff>46383</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5476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88</xdr:row>
      <xdr:rowOff>109922</xdr:rowOff>
    </xdr:from>
    <xdr:to>
      <xdr:col>15</xdr:col>
      <xdr:colOff>133350</xdr:colOff>
      <xdr:row>89</xdr:row>
      <xdr:rowOff>40072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519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89</xdr:row>
      <xdr:rowOff>24849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528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86</xdr:row>
      <xdr:rowOff>94628</xdr:rowOff>
    </xdr:from>
    <xdr:to>
      <xdr:col>11</xdr:col>
      <xdr:colOff>82550</xdr:colOff>
      <xdr:row>87</xdr:row>
      <xdr:rowOff>24778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83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87</xdr:row>
      <xdr:rowOff>9555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9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86</xdr:row>
      <xdr:rowOff>4583</xdr:rowOff>
    </xdr:from>
    <xdr:to>
      <xdr:col>7</xdr:col>
      <xdr:colOff>31750</xdr:colOff>
      <xdr:row>86</xdr:row>
      <xdr:rowOff>106183</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74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90960</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83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類似団体との比較では</a:t>
          </a:r>
          <a:r>
            <a:rPr kumimoji="1" lang="en-US" altLang="ja-JP" sz="1100">
              <a:latin typeface="ＭＳ Ｐゴシック" panose="020B0600070205080204" pitchFamily="50" charset="-128"/>
              <a:ea typeface="ＭＳ Ｐゴシック" panose="020B0600070205080204" pitchFamily="50" charset="-128"/>
            </a:rPr>
            <a:t>3.2</a:t>
          </a:r>
          <a:r>
            <a:rPr kumimoji="1" lang="ja-JP" altLang="en-US" sz="1100">
              <a:latin typeface="ＭＳ Ｐゴシック" panose="020B0600070205080204" pitchFamily="50" charset="-128"/>
              <a:ea typeface="ＭＳ Ｐゴシック" panose="020B0600070205080204" pitchFamily="50" charset="-128"/>
            </a:rPr>
            <a:t>ポイント低くなっているが、今後も進む人口減少と限られた財源の中で有効かつ充実した施策を推進していくためにも、人件費の縮減は不可欠である。後も定員適正化計画に基づく定員管理を図るとともに、自治体規模に見合った適正な給与水準の維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69850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88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129381</xdr:rowOff>
    </xdr:from>
    <xdr:to>
      <xdr:col>81</xdr:col>
      <xdr:colOff>44450</xdr:colOff>
      <xdr:row>81</xdr:row>
      <xdr:rowOff>159544</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016831"/>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49071</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450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76994</xdr:rowOff>
    </xdr:from>
    <xdr:to>
      <xdr:col>81</xdr:col>
      <xdr:colOff>95250</xdr:colOff>
      <xdr:row>85</xdr:row>
      <xdr:rowOff>7144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129381</xdr:rowOff>
    </xdr:from>
    <xdr:to>
      <xdr:col>77</xdr:col>
      <xdr:colOff>44450</xdr:colOff>
      <xdr:row>81</xdr:row>
      <xdr:rowOff>129381</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40168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76994</xdr:rowOff>
    </xdr:from>
    <xdr:to>
      <xdr:col>77</xdr:col>
      <xdr:colOff>95250</xdr:colOff>
      <xdr:row>85</xdr:row>
      <xdr:rowOff>7144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163371</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565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8731</xdr:rowOff>
    </xdr:from>
    <xdr:to>
      <xdr:col>72</xdr:col>
      <xdr:colOff>203200</xdr:colOff>
      <xdr:row>81</xdr:row>
      <xdr:rowOff>129381</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3896181"/>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76994</xdr:rowOff>
    </xdr:from>
    <xdr:to>
      <xdr:col>73</xdr:col>
      <xdr:colOff>44450</xdr:colOff>
      <xdr:row>85</xdr:row>
      <xdr:rowOff>7144</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163371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565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8731</xdr:rowOff>
    </xdr:from>
    <xdr:to>
      <xdr:col>68</xdr:col>
      <xdr:colOff>152400</xdr:colOff>
      <xdr:row>81</xdr:row>
      <xdr:rowOff>114300</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3896181"/>
          <a:ext cx="889000" cy="105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107156</xdr:rowOff>
    </xdr:from>
    <xdr:to>
      <xdr:col>68</xdr:col>
      <xdr:colOff>203200</xdr:colOff>
      <xdr:row>85</xdr:row>
      <xdr:rowOff>37306</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22083</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59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107156</xdr:rowOff>
    </xdr:from>
    <xdr:to>
      <xdr:col>64</xdr:col>
      <xdr:colOff>152400</xdr:colOff>
      <xdr:row>85</xdr:row>
      <xdr:rowOff>37306</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22083</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59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108744</xdr:rowOff>
    </xdr:from>
    <xdr:to>
      <xdr:col>81</xdr:col>
      <xdr:colOff>95250</xdr:colOff>
      <xdr:row>82</xdr:row>
      <xdr:rowOff>38894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399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125271</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3841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78581</xdr:rowOff>
    </xdr:from>
    <xdr:to>
      <xdr:col>77</xdr:col>
      <xdr:colOff>95250</xdr:colOff>
      <xdr:row>82</xdr:row>
      <xdr:rowOff>8731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396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18908</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3734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78581</xdr:rowOff>
    </xdr:from>
    <xdr:to>
      <xdr:col>73</xdr:col>
      <xdr:colOff>44450</xdr:colOff>
      <xdr:row>82</xdr:row>
      <xdr:rowOff>8731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396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18908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3734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129381</xdr:rowOff>
    </xdr:from>
    <xdr:to>
      <xdr:col>68</xdr:col>
      <xdr:colOff>203200</xdr:colOff>
      <xdr:row>81</xdr:row>
      <xdr:rowOff>59531</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384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69708</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3614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63500</xdr:rowOff>
    </xdr:from>
    <xdr:to>
      <xdr:col>64</xdr:col>
      <xdr:colOff>152400</xdr:colOff>
      <xdr:row>81</xdr:row>
      <xdr:rowOff>165100</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3827</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371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定員適正化計画に基づき定員数の適正化を図っているところであるが、類似団体との比較では</a:t>
          </a:r>
          <a:r>
            <a:rPr kumimoji="1" lang="en-US" altLang="ja-JP" sz="1100">
              <a:latin typeface="ＭＳ Ｐゴシック" panose="020B0600070205080204" pitchFamily="50" charset="-128"/>
              <a:ea typeface="ＭＳ Ｐゴシック" panose="020B0600070205080204" pitchFamily="50" charset="-128"/>
            </a:rPr>
            <a:t>6.32</a:t>
          </a:r>
          <a:r>
            <a:rPr kumimoji="1" lang="ja-JP" altLang="en-US" sz="1100">
              <a:latin typeface="ＭＳ Ｐゴシック" panose="020B0600070205080204" pitchFamily="50" charset="-128"/>
              <a:ea typeface="ＭＳ Ｐゴシック" panose="020B0600070205080204" pitchFamily="50" charset="-128"/>
            </a:rPr>
            <a:t>人多い状況となっている。これは、当市が広域であることから、安心安全な生活確保という面からもある程度の地域ごとに支所及び消防機能の設置とそれに伴う職員配置が必要であり、現在以上の組織効率化が困難なためである。また、育児休業や病気休職等による急な欠員に対応すべく、職員数にある程度の余裕（バッファ）を持たせていることも要因のひとつである。</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135185</xdr:rowOff>
    </xdr:from>
    <xdr:to>
      <xdr:col>81</xdr:col>
      <xdr:colOff>44450</xdr:colOff>
      <xdr:row>68</xdr:row>
      <xdr:rowOff>17145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250735"/>
          <a:ext cx="0" cy="14250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160672</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6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17145</xdr:rowOff>
    </xdr:from>
    <xdr:to>
      <xdr:col>81</xdr:col>
      <xdr:colOff>133350</xdr:colOff>
      <xdr:row>68</xdr:row>
      <xdr:rowOff>17145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67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50112</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994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135185</xdr:rowOff>
    </xdr:from>
    <xdr:to>
      <xdr:col>81</xdr:col>
      <xdr:colOff>133350</xdr:colOff>
      <xdr:row>59</xdr:row>
      <xdr:rowOff>135185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250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67</xdr:row>
      <xdr:rowOff>39794</xdr:rowOff>
    </xdr:from>
    <xdr:to>
      <xdr:col>81</xdr:col>
      <xdr:colOff>44450</xdr:colOff>
      <xdr:row>67</xdr:row>
      <xdr:rowOff>143016</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1526944"/>
          <a:ext cx="838200" cy="103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118762</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577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102235</xdr:rowOff>
    </xdr:from>
    <xdr:to>
      <xdr:col>81</xdr:col>
      <xdr:colOff>95250</xdr:colOff>
      <xdr:row>63</xdr:row>
      <xdr:rowOff>32385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67</xdr:row>
      <xdr:rowOff>3598</xdr:rowOff>
    </xdr:from>
    <xdr:to>
      <xdr:col>77</xdr:col>
      <xdr:colOff>44450</xdr:colOff>
      <xdr:row>67</xdr:row>
      <xdr:rowOff>39794</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1490748"/>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94192</xdr:rowOff>
    </xdr:from>
    <xdr:to>
      <xdr:col>77</xdr:col>
      <xdr:colOff>95250</xdr:colOff>
      <xdr:row>63</xdr:row>
      <xdr:rowOff>24342</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72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34519</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492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67</xdr:row>
      <xdr:rowOff>3598</xdr:rowOff>
    </xdr:from>
    <xdr:to>
      <xdr:col>72</xdr:col>
      <xdr:colOff>203200</xdr:colOff>
      <xdr:row>67</xdr:row>
      <xdr:rowOff>21026</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4401800" y="11490748"/>
          <a:ext cx="889000" cy="17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49954</xdr:rowOff>
    </xdr:from>
    <xdr:to>
      <xdr:col>73</xdr:col>
      <xdr:colOff>44450</xdr:colOff>
      <xdr:row>62</xdr:row>
      <xdr:rowOff>151554</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161731</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66</xdr:row>
      <xdr:rowOff>117404</xdr:rowOff>
    </xdr:from>
    <xdr:to>
      <xdr:col>68</xdr:col>
      <xdr:colOff>152400</xdr:colOff>
      <xdr:row>67</xdr:row>
      <xdr:rowOff>21026</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1433104"/>
          <a:ext cx="889000" cy="75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20461</xdr:rowOff>
    </xdr:from>
    <xdr:to>
      <xdr:col>68</xdr:col>
      <xdr:colOff>203200</xdr:colOff>
      <xdr:row>62</xdr:row>
      <xdr:rowOff>122061</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65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132238</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41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162419</xdr:rowOff>
    </xdr:from>
    <xdr:to>
      <xdr:col>64</xdr:col>
      <xdr:colOff>152400</xdr:colOff>
      <xdr:row>62</xdr:row>
      <xdr:rowOff>92569</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62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102746</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389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67</xdr:row>
      <xdr:rowOff>92216</xdr:rowOff>
    </xdr:from>
    <xdr:to>
      <xdr:col>81</xdr:col>
      <xdr:colOff>95250</xdr:colOff>
      <xdr:row>68</xdr:row>
      <xdr:rowOff>22366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157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159543</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147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160444</xdr:rowOff>
    </xdr:from>
    <xdr:to>
      <xdr:col>77</xdr:col>
      <xdr:colOff>95250</xdr:colOff>
      <xdr:row>67</xdr:row>
      <xdr:rowOff>90594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147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67</xdr:row>
      <xdr:rowOff>75371</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1562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124248</xdr:rowOff>
    </xdr:from>
    <xdr:to>
      <xdr:col>73</xdr:col>
      <xdr:colOff>44450</xdr:colOff>
      <xdr:row>67</xdr:row>
      <xdr:rowOff>54398</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143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67</xdr:row>
      <xdr:rowOff>39175</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152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66</xdr:row>
      <xdr:rowOff>141676</xdr:rowOff>
    </xdr:from>
    <xdr:to>
      <xdr:col>68</xdr:col>
      <xdr:colOff>203200</xdr:colOff>
      <xdr:row>67</xdr:row>
      <xdr:rowOff>71826</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145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67</xdr:row>
      <xdr:rowOff>56603</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154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66</xdr:row>
      <xdr:rowOff>66604</xdr:rowOff>
    </xdr:from>
    <xdr:to>
      <xdr:col>64</xdr:col>
      <xdr:colOff>152400</xdr:colOff>
      <xdr:row>66</xdr:row>
      <xdr:rowOff>168204</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138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152981</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146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合併特例期間中に行った大型投資事業に対する地方債償還の順次終了に伴い分子となる公債費が前年比</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億円減となり、分母では、臨時財政対策債発行可能額が</a:t>
          </a:r>
          <a:r>
            <a:rPr kumimoji="1" lang="en-US" altLang="ja-JP" sz="1100">
              <a:latin typeface="ＭＳ Ｐゴシック" panose="020B0600070205080204" pitchFamily="50" charset="-128"/>
              <a:ea typeface="ＭＳ Ｐゴシック" panose="020B0600070205080204" pitchFamily="50" charset="-128"/>
            </a:rPr>
            <a:t>3.1</a:t>
          </a:r>
          <a:r>
            <a:rPr kumimoji="1" lang="ja-JP" altLang="en-US" sz="1100">
              <a:latin typeface="ＭＳ Ｐゴシック" panose="020B0600070205080204" pitchFamily="50" charset="-128"/>
              <a:ea typeface="ＭＳ Ｐゴシック" panose="020B0600070205080204" pitchFamily="50" charset="-128"/>
            </a:rPr>
            <a:t>億円減となるなど全体で前年比</a:t>
          </a:r>
          <a:r>
            <a:rPr kumimoji="1" lang="en-US" altLang="ja-JP" sz="1100">
              <a:latin typeface="ＭＳ Ｐゴシック" panose="020B0600070205080204" pitchFamily="50" charset="-128"/>
              <a:ea typeface="ＭＳ Ｐゴシック" panose="020B0600070205080204" pitchFamily="50" charset="-128"/>
            </a:rPr>
            <a:t>5.1</a:t>
          </a:r>
          <a:r>
            <a:rPr kumimoji="1" lang="ja-JP" altLang="en-US" sz="1100">
              <a:latin typeface="ＭＳ Ｐゴシック" panose="020B0600070205080204" pitchFamily="50" charset="-128"/>
              <a:ea typeface="ＭＳ Ｐゴシック" panose="020B0600070205080204" pitchFamily="50" charset="-128"/>
            </a:rPr>
            <a:t>億円減する結果となったが、分子の減少率の方が若干大きかったことから実質公債費率は</a:t>
          </a:r>
          <a:r>
            <a:rPr kumimoji="1" lang="en-US" altLang="ja-JP" sz="1100">
              <a:latin typeface="ＭＳ Ｐゴシック" panose="020B0600070205080204" pitchFamily="50" charset="-128"/>
              <a:ea typeface="ＭＳ Ｐゴシック" panose="020B0600070205080204" pitchFamily="50" charset="-128"/>
            </a:rPr>
            <a:t>0.4</a:t>
          </a:r>
          <a:r>
            <a:rPr kumimoji="1" lang="ja-JP" altLang="en-US" sz="1100">
              <a:latin typeface="ＭＳ Ｐゴシック" panose="020B0600070205080204" pitchFamily="50" charset="-128"/>
              <a:ea typeface="ＭＳ Ｐゴシック" panose="020B0600070205080204" pitchFamily="50" charset="-128"/>
            </a:rPr>
            <a:t>ポイント好転する形となった。今後も、普通交付税の段階的な縮減を見据えて、償還額が新規発行額を上回る「プライマリーバランスの黒字化」運営を前提に、地方債発行の際には交付税算入率の高い起債の選択に努めるなど、実質公債費比率低減に向けた取り組みを進める。</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a:extLst>
            <a:ext uri="{FF2B5EF4-FFF2-40B4-BE49-F238E27FC236}">
              <a16:creationId xmlns:a16="http://schemas.microsoft.com/office/drawing/2014/main" id="{00000000-0008-0000-0300-00007E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122464</xdr:rowOff>
    </xdr:from>
    <xdr:to>
      <xdr:col>81</xdr:col>
      <xdr:colOff>44450</xdr:colOff>
      <xdr:row>45</xdr:row>
      <xdr:rowOff>51102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7018000" y="6123214"/>
          <a:ext cx="0" cy="16431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84" name="公債費負担の状況最小値テキスト">
          <a:extLst>
            <a:ext uri="{FF2B5EF4-FFF2-40B4-BE49-F238E27FC236}">
              <a16:creationId xmlns:a16="http://schemas.microsoft.com/office/drawing/2014/main" id="{00000000-0008-0000-0300-000080010000}"/>
            </a:ext>
          </a:extLst>
        </xdr:cNvPr>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37391</xdr:rowOff>
    </xdr:from>
    <xdr:ext cx="762000" cy="259045"/>
    <xdr:sp macro="" textlink="">
      <xdr:nvSpPr>
        <xdr:cNvPr id="386" name="公債費負担の状況最大値テキスト">
          <a:extLst>
            <a:ext uri="{FF2B5EF4-FFF2-40B4-BE49-F238E27FC236}">
              <a16:creationId xmlns:a16="http://schemas.microsoft.com/office/drawing/2014/main" id="{00000000-0008-0000-0300-000082010000}"/>
            </a:ext>
          </a:extLst>
        </xdr:cNvPr>
        <xdr:cNvSpPr txBox="1"/>
      </xdr:nvSpPr>
      <xdr:spPr>
        <a:xfrm>
          <a:off x="17106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122464</xdr:rowOff>
    </xdr:from>
    <xdr:to>
      <xdr:col>81</xdr:col>
      <xdr:colOff>133350</xdr:colOff>
      <xdr:row>35</xdr:row>
      <xdr:rowOff>122464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107648</xdr:rowOff>
    </xdr:from>
    <xdr:to>
      <xdr:col>81</xdr:col>
      <xdr:colOff>44450</xdr:colOff>
      <xdr:row>44</xdr:row>
      <xdr:rowOff>153609</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6179800" y="7651448"/>
          <a:ext cx="8382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24692</xdr:rowOff>
    </xdr:from>
    <xdr:ext cx="762000" cy="259045"/>
    <xdr:sp macro="" textlink="">
      <xdr:nvSpPr>
        <xdr:cNvPr id="389" name="公債費負担の状況平均値テキスト">
          <a:extLst>
            <a:ext uri="{FF2B5EF4-FFF2-40B4-BE49-F238E27FC236}">
              <a16:creationId xmlns:a16="http://schemas.microsoft.com/office/drawing/2014/main" id="{00000000-0008-0000-0300-000085010000}"/>
            </a:ext>
          </a:extLst>
        </xdr:cNvPr>
        <xdr:cNvSpPr txBox="1"/>
      </xdr:nvSpPr>
      <xdr:spPr>
        <a:xfrm>
          <a:off x="17106900" y="6882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8165</xdr:rowOff>
    </xdr:from>
    <xdr:to>
      <xdr:col>81</xdr:col>
      <xdr:colOff>95250</xdr:colOff>
      <xdr:row>41</xdr:row>
      <xdr:rowOff>109765</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967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153609</xdr:rowOff>
    </xdr:from>
    <xdr:to>
      <xdr:col>77</xdr:col>
      <xdr:colOff>44450</xdr:colOff>
      <xdr:row>44</xdr:row>
      <xdr:rowOff>165100</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5290800" y="76974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168124</xdr:rowOff>
    </xdr:from>
    <xdr:to>
      <xdr:col>77</xdr:col>
      <xdr:colOff>95250</xdr:colOff>
      <xdr:row>41</xdr:row>
      <xdr:rowOff>98274</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1290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108451</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67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165100</xdr:rowOff>
    </xdr:from>
    <xdr:to>
      <xdr:col>72</xdr:col>
      <xdr:colOff>203200</xdr:colOff>
      <xdr:row>45</xdr:row>
      <xdr:rowOff>5141</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4401800" y="770890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31145</xdr:rowOff>
    </xdr:from>
    <xdr:to>
      <xdr:col>73</xdr:col>
      <xdr:colOff>44450</xdr:colOff>
      <xdr:row>41</xdr:row>
      <xdr:rowOff>132745</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5240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142922</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909800" y="682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165100</xdr:rowOff>
    </xdr:from>
    <xdr:to>
      <xdr:col>68</xdr:col>
      <xdr:colOff>152400</xdr:colOff>
      <xdr:row>45</xdr:row>
      <xdr:rowOff>5141</xdr:rowOff>
    </xdr:to>
    <xdr:cxnSp macro="">
      <xdr:nvCxnSpPr>
        <xdr:cNvPr id="397" name="直線コネクタ 396">
          <a:extLst>
            <a:ext uri="{FF2B5EF4-FFF2-40B4-BE49-F238E27FC236}">
              <a16:creationId xmlns:a16="http://schemas.microsoft.com/office/drawing/2014/main" id="{00000000-0008-0000-0300-00008D010000}"/>
            </a:ext>
          </a:extLst>
        </xdr:cNvPr>
        <xdr:cNvCxnSpPr/>
      </xdr:nvCxnSpPr>
      <xdr:spPr>
        <a:xfrm>
          <a:off x="13512800" y="770890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100088</xdr:rowOff>
    </xdr:from>
    <xdr:to>
      <xdr:col>68</xdr:col>
      <xdr:colOff>203200</xdr:colOff>
      <xdr:row>42</xdr:row>
      <xdr:rowOff>30238</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4351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40415</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689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134559</xdr:rowOff>
    </xdr:from>
    <xdr:to>
      <xdr:col>64</xdr:col>
      <xdr:colOff>152400</xdr:colOff>
      <xdr:row>42</xdr:row>
      <xdr:rowOff>64709</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3462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74886</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56848</xdr:rowOff>
    </xdr:from>
    <xdr:to>
      <xdr:col>81</xdr:col>
      <xdr:colOff>95250</xdr:colOff>
      <xdr:row>44</xdr:row>
      <xdr:rowOff>158448</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9672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124175</xdr:rowOff>
    </xdr:from>
    <xdr:ext cx="762000" cy="259045"/>
    <xdr:sp macro="" textlink="">
      <xdr:nvSpPr>
        <xdr:cNvPr id="408" name="公債費負担の状況該当値テキスト">
          <a:extLst>
            <a:ext uri="{FF2B5EF4-FFF2-40B4-BE49-F238E27FC236}">
              <a16:creationId xmlns:a16="http://schemas.microsoft.com/office/drawing/2014/main" id="{00000000-0008-0000-0300-000098010000}"/>
            </a:ext>
          </a:extLst>
        </xdr:cNvPr>
        <xdr:cNvSpPr txBox="1"/>
      </xdr:nvSpPr>
      <xdr:spPr>
        <a:xfrm>
          <a:off x="17106900" y="7496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102809</xdr:rowOff>
    </xdr:from>
    <xdr:to>
      <xdr:col>77</xdr:col>
      <xdr:colOff>95250</xdr:colOff>
      <xdr:row>45</xdr:row>
      <xdr:rowOff>32959</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129000" y="76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45</xdr:row>
      <xdr:rowOff>17736</xdr:rowOff>
    </xdr:from>
    <xdr:ext cx="7366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798800" y="7732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114300</xdr:rowOff>
    </xdr:from>
    <xdr:to>
      <xdr:col>73</xdr:col>
      <xdr:colOff>44450</xdr:colOff>
      <xdr:row>45</xdr:row>
      <xdr:rowOff>44450</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5240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45</xdr:row>
      <xdr:rowOff>29227</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909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125791</xdr:rowOff>
    </xdr:from>
    <xdr:to>
      <xdr:col>68</xdr:col>
      <xdr:colOff>203200</xdr:colOff>
      <xdr:row>45</xdr:row>
      <xdr:rowOff>55941</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4351000" y="766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40718</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020800" y="775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114300</xdr:rowOff>
    </xdr:from>
    <xdr:to>
      <xdr:col>64</xdr:col>
      <xdr:colOff>152400</xdr:colOff>
      <xdr:row>45</xdr:row>
      <xdr:rowOff>44450</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3462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29227</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131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年度は、小中学校空調設備整備事業（</a:t>
          </a:r>
          <a:r>
            <a:rPr kumimoji="1" lang="en-US" altLang="ja-JP" sz="1100">
              <a:latin typeface="ＭＳ Ｐゴシック" panose="020B0600070205080204" pitchFamily="50" charset="-128"/>
              <a:ea typeface="ＭＳ Ｐゴシック" panose="020B0600070205080204" pitchFamily="50" charset="-128"/>
            </a:rPr>
            <a:t>H30</a:t>
          </a:r>
          <a:r>
            <a:rPr kumimoji="1" lang="ja-JP" altLang="en-US" sz="1100">
              <a:latin typeface="ＭＳ Ｐゴシック" panose="020B0600070205080204" pitchFamily="50" charset="-128"/>
              <a:ea typeface="ＭＳ Ｐゴシック" panose="020B0600070205080204" pitchFamily="50" charset="-128"/>
            </a:rPr>
            <a:t>同意）の繰上償還や特別養護老人ホーム「さくらの郷」増棟事業負担金及び古川国府給食センターの債務に対する負担見込額が</a:t>
          </a:r>
          <a:r>
            <a:rPr kumimoji="1" lang="en-US" altLang="ja-JP" sz="1100">
              <a:latin typeface="ＭＳ Ｐゴシック" panose="020B0600070205080204" pitchFamily="50" charset="-128"/>
              <a:ea typeface="ＭＳ Ｐゴシック" panose="020B0600070205080204" pitchFamily="50" charset="-128"/>
            </a:rPr>
            <a:t>0</a:t>
          </a:r>
          <a:r>
            <a:rPr kumimoji="1" lang="ja-JP" altLang="en-US" sz="1100">
              <a:latin typeface="ＭＳ Ｐゴシック" panose="020B0600070205080204" pitchFamily="50" charset="-128"/>
              <a:ea typeface="ＭＳ Ｐゴシック" panose="020B0600070205080204" pitchFamily="50" charset="-128"/>
            </a:rPr>
            <a:t>円になったことなどから将来負担額が減少。反面、公債費の減少に伴い交付税算入も減少することで充当可能財源は</a:t>
          </a:r>
          <a:r>
            <a:rPr kumimoji="1" lang="en-US" altLang="ja-JP" sz="1100">
              <a:latin typeface="ＭＳ Ｐゴシック" panose="020B0600070205080204" pitchFamily="50" charset="-128"/>
              <a:ea typeface="ＭＳ Ｐゴシック" panose="020B0600070205080204" pitchFamily="50" charset="-128"/>
            </a:rPr>
            <a:t>5.6</a:t>
          </a:r>
          <a:r>
            <a:rPr kumimoji="1" lang="ja-JP" altLang="en-US" sz="1100">
              <a:latin typeface="ＭＳ Ｐゴシック" panose="020B0600070205080204" pitchFamily="50" charset="-128"/>
              <a:ea typeface="ＭＳ Ｐゴシック" panose="020B0600070205080204" pitchFamily="50" charset="-128"/>
            </a:rPr>
            <a:t>億円減となったが、令和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年度においても充当可能財源等が将来負担額を上回り、将来負担比率は「</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」表示となった。今後も、プライマリーバランスの黒字化維持を前提に、新たに起債を発行する際には交付税措置の有利な起債を選択するとともに、基金の積み増しも行っていく。</a:t>
          </a:r>
        </a:p>
      </xdr:txBody>
    </xdr:sp>
    <xdr:clientData/>
  </xdr:twoCellAnchor>
  <xdr:oneCellAnchor>
    <xdr:from>
      <xdr:col>61</xdr:col>
      <xdr:colOff>6350</xdr:colOff>
      <xdr:row>10</xdr:row>
      <xdr:rowOff>63500</xdr:rowOff>
    </xdr:from>
    <xdr:ext cx="298543" cy="225703"/>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153314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451100"/>
          <a:ext cx="0" cy="113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125391</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55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153314</xdr:rowOff>
    </xdr:from>
    <xdr:to>
      <xdr:col>81</xdr:col>
      <xdr:colOff>133350</xdr:colOff>
      <xdr:row>20</xdr:row>
      <xdr:rowOff>153314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58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57015</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457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84938</xdr:rowOff>
    </xdr:from>
    <xdr:to>
      <xdr:col>81</xdr:col>
      <xdr:colOff>95250</xdr:colOff>
      <xdr:row>15</xdr:row>
      <xdr:rowOff>15088</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48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121133</xdr:rowOff>
    </xdr:from>
    <xdr:to>
      <xdr:col>77</xdr:col>
      <xdr:colOff>95250</xdr:colOff>
      <xdr:row>15</xdr:row>
      <xdr:rowOff>51283</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521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61460</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290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8560</xdr:rowOff>
    </xdr:from>
    <xdr:to>
      <xdr:col>73</xdr:col>
      <xdr:colOff>44450</xdr:colOff>
      <xdr:row>15</xdr:row>
      <xdr:rowOff>110160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120337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34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68402</xdr:rowOff>
    </xdr:from>
    <xdr:to>
      <xdr:col>68</xdr:col>
      <xdr:colOff>203200</xdr:colOff>
      <xdr:row>15</xdr:row>
      <xdr:rowOff>170002</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64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8729</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409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82880</xdr:rowOff>
    </xdr:from>
    <xdr:to>
      <xdr:col>64</xdr:col>
      <xdr:colOff>152400</xdr:colOff>
      <xdr:row>16</xdr:row>
      <xdr:rowOff>13030</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65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23207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423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岐阜県飛騨市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22,527
22,335
792.53
23,673,262
22,068,907
1,259,887
10,722,261
11,844,366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年度は消防団員報酬の改定や人事院勧告に伴う職員人件費の改定などにより</a:t>
          </a:r>
          <a:r>
            <a:rPr kumimoji="1" lang="en-US" altLang="ja-JP" sz="1100">
              <a:latin typeface="ＭＳ Ｐゴシック" panose="020B0600070205080204" pitchFamily="50" charset="-128"/>
              <a:ea typeface="ＭＳ Ｐゴシック" panose="020B0600070205080204" pitchFamily="50" charset="-128"/>
            </a:rPr>
            <a:t>0.3</a:t>
          </a:r>
          <a:r>
            <a:rPr kumimoji="1" lang="ja-JP" altLang="en-US" sz="1100">
              <a:latin typeface="ＭＳ Ｐゴシック" panose="020B0600070205080204" pitchFamily="50" charset="-128"/>
              <a:ea typeface="ＭＳ Ｐゴシック" panose="020B0600070205080204" pitchFamily="50" charset="-128"/>
            </a:rPr>
            <a:t>億円増となり、合わせて充当できる特定財源も</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億円弱減少したことから経常充当一財は前年比</a:t>
          </a:r>
          <a:r>
            <a:rPr kumimoji="1" lang="en-US" altLang="ja-JP" sz="1100">
              <a:latin typeface="ＭＳ Ｐゴシック" panose="020B0600070205080204" pitchFamily="50" charset="-128"/>
              <a:ea typeface="ＭＳ Ｐゴシック" panose="020B0600070205080204" pitchFamily="50" charset="-128"/>
            </a:rPr>
            <a:t>0.3</a:t>
          </a:r>
          <a:r>
            <a:rPr kumimoji="1" lang="ja-JP" altLang="en-US" sz="1100">
              <a:latin typeface="ＭＳ Ｐゴシック" panose="020B0600070205080204" pitchFamily="50" charset="-128"/>
              <a:ea typeface="ＭＳ Ｐゴシック" panose="020B0600070205080204" pitchFamily="50" charset="-128"/>
            </a:rPr>
            <a:t>億円増する結果となった。また普通交付税等の全体経常一般財源が減少したことも重なり比率は前年比</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ポイント悪化する結果となった。今後は職員の定年引上げもあることなどから、大幅な人件費削減は見込めないが、市役所業務の外部委託、</a:t>
          </a:r>
          <a:r>
            <a:rPr kumimoji="1" lang="en-US" altLang="ja-JP" sz="1100">
              <a:latin typeface="ＭＳ Ｐゴシック" panose="020B0600070205080204" pitchFamily="50" charset="-128"/>
              <a:ea typeface="ＭＳ Ｐゴシック" panose="020B0600070205080204" pitchFamily="50" charset="-128"/>
            </a:rPr>
            <a:t>DX</a:t>
          </a:r>
          <a:r>
            <a:rPr kumimoji="1" lang="ja-JP" altLang="en-US" sz="1100">
              <a:latin typeface="ＭＳ Ｐゴシック" panose="020B0600070205080204" pitchFamily="50" charset="-128"/>
              <a:ea typeface="ＭＳ Ｐゴシック" panose="020B0600070205080204" pitchFamily="50" charset="-128"/>
            </a:rPr>
            <a:t>化等を積極的に推進し、定員適正化計画と自治体規模に見合った職員数を維持し、人件費増大を防ぐ。</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50800</xdr:rowOff>
    </xdr:from>
    <xdr:to>
      <xdr:col>24</xdr:col>
      <xdr:colOff>25400</xdr:colOff>
      <xdr:row>41</xdr:row>
      <xdr:rowOff>146050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372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137177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28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50800</xdr:rowOff>
    </xdr:from>
    <xdr:to>
      <xdr:col>24</xdr:col>
      <xdr:colOff>114300</xdr:colOff>
      <xdr:row>32</xdr:row>
      <xdr:rowOff>50800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50800</xdr:rowOff>
    </xdr:from>
    <xdr:to>
      <xdr:col>24</xdr:col>
      <xdr:colOff>25400</xdr:colOff>
      <xdr:row>39</xdr:row>
      <xdr:rowOff>69850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5659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60977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33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44450</xdr:rowOff>
    </xdr:from>
    <xdr:to>
      <xdr:col>24</xdr:col>
      <xdr:colOff>76200</xdr:colOff>
      <xdr:row>37</xdr:row>
      <xdr:rowOff>146050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50800</xdr:rowOff>
    </xdr:from>
    <xdr:to>
      <xdr:col>19</xdr:col>
      <xdr:colOff>187325</xdr:colOff>
      <xdr:row>38</xdr:row>
      <xdr:rowOff>127000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565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127000</xdr:rowOff>
    </xdr:from>
    <xdr:to>
      <xdr:col>20</xdr:col>
      <xdr:colOff>38100</xdr:colOff>
      <xdr:row>37</xdr:row>
      <xdr:rowOff>57150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67327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6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107950</xdr:rowOff>
    </xdr:from>
    <xdr:to>
      <xdr:col>15</xdr:col>
      <xdr:colOff>98425</xdr:colOff>
      <xdr:row>38</xdr:row>
      <xdr:rowOff>127000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108700"/>
          <a:ext cx="889000" cy="53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82550</xdr:rowOff>
    </xdr:from>
    <xdr:to>
      <xdr:col>15</xdr:col>
      <xdr:colOff>149225</xdr:colOff>
      <xdr:row>38</xdr:row>
      <xdr:rowOff>12700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22877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9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31750</xdr:rowOff>
    </xdr:from>
    <xdr:to>
      <xdr:col>11</xdr:col>
      <xdr:colOff>9525</xdr:colOff>
      <xdr:row>35</xdr:row>
      <xdr:rowOff>107950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032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146050</xdr:rowOff>
    </xdr:from>
    <xdr:to>
      <xdr:col>11</xdr:col>
      <xdr:colOff>60325</xdr:colOff>
      <xdr:row>36</xdr:row>
      <xdr:rowOff>76200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60977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3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146050</xdr:rowOff>
    </xdr:from>
    <xdr:to>
      <xdr:col>6</xdr:col>
      <xdr:colOff>171450</xdr:colOff>
      <xdr:row>36</xdr:row>
      <xdr:rowOff>76200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60977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3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19050</xdr:rowOff>
    </xdr:from>
    <xdr:to>
      <xdr:col>24</xdr:col>
      <xdr:colOff>76200</xdr:colOff>
      <xdr:row>39</xdr:row>
      <xdr:rowOff>120650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162577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0</xdr:rowOff>
    </xdr:from>
    <xdr:to>
      <xdr:col>20</xdr:col>
      <xdr:colOff>38100</xdr:colOff>
      <xdr:row>38</xdr:row>
      <xdr:rowOff>101600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86377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60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76200</xdr:rowOff>
    </xdr:from>
    <xdr:to>
      <xdr:col>15</xdr:col>
      <xdr:colOff>149225</xdr:colOff>
      <xdr:row>39</xdr:row>
      <xdr:rowOff>6350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162577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57150</xdr:rowOff>
    </xdr:from>
    <xdr:to>
      <xdr:col>11</xdr:col>
      <xdr:colOff>60325</xdr:colOff>
      <xdr:row>35</xdr:row>
      <xdr:rowOff>158750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168927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152400</xdr:rowOff>
    </xdr:from>
    <xdr:to>
      <xdr:col>6</xdr:col>
      <xdr:colOff>171450</xdr:colOff>
      <xdr:row>35</xdr:row>
      <xdr:rowOff>82550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92727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公共施設の光熱費上昇や、物件費の約</a:t>
          </a:r>
          <a:r>
            <a:rPr kumimoji="1" lang="en-US" altLang="ja-JP" sz="1100">
              <a:latin typeface="ＭＳ Ｐゴシック" panose="020B0600070205080204" pitchFamily="50" charset="-128"/>
              <a:ea typeface="ＭＳ Ｐゴシック" panose="020B0600070205080204" pitchFamily="50" charset="-128"/>
            </a:rPr>
            <a:t>6</a:t>
          </a:r>
          <a:r>
            <a:rPr kumimoji="1" lang="ja-JP" altLang="en-US" sz="1100">
              <a:latin typeface="ＭＳ Ｐゴシック" panose="020B0600070205080204" pitchFamily="50" charset="-128"/>
              <a:ea typeface="ＭＳ Ｐゴシック" panose="020B0600070205080204" pitchFamily="50" charset="-128"/>
            </a:rPr>
            <a:t>割を占める委託料においても光熱費高騰及び人件費上昇から</a:t>
          </a:r>
          <a:r>
            <a:rPr kumimoji="1" lang="en-US" altLang="ja-JP" sz="1100">
              <a:latin typeface="ＭＳ Ｐゴシック" panose="020B0600070205080204" pitchFamily="50" charset="-128"/>
              <a:ea typeface="ＭＳ Ｐゴシック" panose="020B0600070205080204" pitchFamily="50" charset="-128"/>
            </a:rPr>
            <a:t>0.5</a:t>
          </a:r>
          <a:r>
            <a:rPr kumimoji="1" lang="ja-JP" altLang="en-US" sz="1100">
              <a:latin typeface="ＭＳ Ｐゴシック" panose="020B0600070205080204" pitchFamily="50" charset="-128"/>
              <a:ea typeface="ＭＳ Ｐゴシック" panose="020B0600070205080204" pitchFamily="50" charset="-128"/>
            </a:rPr>
            <a:t>億円の支出増となったことに加え、充当できる特定財源が</a:t>
          </a:r>
          <a:r>
            <a:rPr kumimoji="1" lang="en-US" altLang="ja-JP" sz="1100">
              <a:latin typeface="ＭＳ Ｐゴシック" panose="020B0600070205080204" pitchFamily="50" charset="-128"/>
              <a:ea typeface="ＭＳ Ｐゴシック" panose="020B0600070205080204" pitchFamily="50" charset="-128"/>
            </a:rPr>
            <a:t>0.5</a:t>
          </a:r>
          <a:r>
            <a:rPr kumimoji="1" lang="ja-JP" altLang="en-US" sz="1100">
              <a:latin typeface="ＭＳ Ｐゴシック" panose="020B0600070205080204" pitchFamily="50" charset="-128"/>
              <a:ea typeface="ＭＳ Ｐゴシック" panose="020B0600070205080204" pitchFamily="50" charset="-128"/>
            </a:rPr>
            <a:t>億円減ったことから充当一財が</a:t>
          </a:r>
          <a:r>
            <a:rPr kumimoji="1" lang="en-US" altLang="ja-JP" sz="1100">
              <a:latin typeface="ＭＳ Ｐゴシック" panose="020B0600070205080204" pitchFamily="50" charset="-128"/>
              <a:ea typeface="ＭＳ Ｐゴシック" panose="020B0600070205080204" pitchFamily="50" charset="-128"/>
            </a:rPr>
            <a:t>0.9</a:t>
          </a:r>
          <a:r>
            <a:rPr kumimoji="1" lang="ja-JP" altLang="en-US" sz="1100">
              <a:latin typeface="ＭＳ Ｐゴシック" panose="020B0600070205080204" pitchFamily="50" charset="-128"/>
              <a:ea typeface="ＭＳ Ｐゴシック" panose="020B0600070205080204" pitchFamily="50" charset="-128"/>
            </a:rPr>
            <a:t>億円増加することとなり、結果、比率は前年比</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ポイント悪化した。今後、人件費の削減に伴う民間事業者委託（物件費）への移行など、物件費の上昇は否めないが、事務事業の見直しや効率化、指定管理施設の経営改善指導を進めるなどコスト削減等、経常経費の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85090</xdr:rowOff>
    </xdr:from>
    <xdr:to>
      <xdr:col>82</xdr:col>
      <xdr:colOff>107950</xdr:colOff>
      <xdr:row>21</xdr:row>
      <xdr:rowOff>62230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139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34307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3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62230</xdr:rowOff>
    </xdr:from>
    <xdr:to>
      <xdr:col>82</xdr:col>
      <xdr:colOff>196850</xdr:colOff>
      <xdr:row>21</xdr:row>
      <xdr:rowOff>62230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6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5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85090</xdr:rowOff>
    </xdr:from>
    <xdr:to>
      <xdr:col>82</xdr:col>
      <xdr:colOff>196850</xdr:colOff>
      <xdr:row>13</xdr:row>
      <xdr:rowOff>85090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1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96520</xdr:rowOff>
    </xdr:from>
    <xdr:to>
      <xdr:col>82</xdr:col>
      <xdr:colOff>107950</xdr:colOff>
      <xdr:row>17</xdr:row>
      <xdr:rowOff>39370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83972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168927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40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96520</xdr:rowOff>
    </xdr:from>
    <xdr:to>
      <xdr:col>78</xdr:col>
      <xdr:colOff>69850</xdr:colOff>
      <xdr:row>16</xdr:row>
      <xdr:rowOff>127000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8397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162577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127000</xdr:rowOff>
    </xdr:from>
    <xdr:to>
      <xdr:col>73</xdr:col>
      <xdr:colOff>180975</xdr:colOff>
      <xdr:row>17</xdr:row>
      <xdr:rowOff>85090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8702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83820</xdr:rowOff>
    </xdr:from>
    <xdr:to>
      <xdr:col>74</xdr:col>
      <xdr:colOff>31750</xdr:colOff>
      <xdr:row>17</xdr:row>
      <xdr:rowOff>13970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170197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54610</xdr:rowOff>
    </xdr:from>
    <xdr:to>
      <xdr:col>69</xdr:col>
      <xdr:colOff>92075</xdr:colOff>
      <xdr:row>17</xdr:row>
      <xdr:rowOff>85090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9692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41910</xdr:rowOff>
    </xdr:from>
    <xdr:to>
      <xdr:col>69</xdr:col>
      <xdr:colOff>142875</xdr:colOff>
      <xdr:row>17</xdr:row>
      <xdr:rowOff>143510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128287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97807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160020</xdr:rowOff>
    </xdr:from>
    <xdr:to>
      <xdr:col>82</xdr:col>
      <xdr:colOff>158750</xdr:colOff>
      <xdr:row>17</xdr:row>
      <xdr:rowOff>90170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132097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45720</xdr:rowOff>
    </xdr:from>
    <xdr:to>
      <xdr:col>78</xdr:col>
      <xdr:colOff>120650</xdr:colOff>
      <xdr:row>16</xdr:row>
      <xdr:rowOff>147320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157497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557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76200</xdr:rowOff>
    </xdr:from>
    <xdr:to>
      <xdr:col>74</xdr:col>
      <xdr:colOff>31750</xdr:colOff>
      <xdr:row>17</xdr:row>
      <xdr:rowOff>6350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16527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34290</xdr:rowOff>
    </xdr:from>
    <xdr:to>
      <xdr:col>69</xdr:col>
      <xdr:colOff>142875</xdr:colOff>
      <xdr:row>17</xdr:row>
      <xdr:rowOff>135890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9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146067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71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3810</xdr:rowOff>
    </xdr:from>
    <xdr:to>
      <xdr:col>65</xdr:col>
      <xdr:colOff>53975</xdr:colOff>
      <xdr:row>17</xdr:row>
      <xdr:rowOff>105410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115587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当市の扶助費は、類似団体の平均を下回る形で推移しているが、令和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年度は障がい者自立支援給付費や児童手当・児童扶養手当といった国県補助金がある扶助費において</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億円の大幅な減額があった一方で、一般財源で実施する一般保育所運営経費や福祉医療助成事業などにおいて細かな増額が多かったことから、結果、扶助費における経常収支比率は</a:t>
          </a:r>
          <a:r>
            <a:rPr kumimoji="1" lang="en-US" altLang="ja-JP" sz="1100">
              <a:latin typeface="ＭＳ Ｐゴシック" panose="020B0600070205080204" pitchFamily="50" charset="-128"/>
              <a:ea typeface="ＭＳ Ｐゴシック" panose="020B0600070205080204" pitchFamily="50" charset="-128"/>
            </a:rPr>
            <a:t>0.6</a:t>
          </a:r>
          <a:r>
            <a:rPr kumimoji="1" lang="ja-JP" altLang="en-US" sz="1100">
              <a:latin typeface="ＭＳ Ｐゴシック" panose="020B0600070205080204" pitchFamily="50" charset="-128"/>
              <a:ea typeface="ＭＳ Ｐゴシック" panose="020B0600070205080204" pitchFamily="50" charset="-128"/>
            </a:rPr>
            <a:t>ポイント悪化する形となった。今後も、財政の圧迫に繋がらないように、資格審査等の適正化や市独自の手当等の見直しを図っていく。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120650</xdr:rowOff>
    </xdr:from>
    <xdr:to>
      <xdr:col>24</xdr:col>
      <xdr:colOff>25400</xdr:colOff>
      <xdr:row>61</xdr:row>
      <xdr:rowOff>133350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2075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105427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133350</xdr:rowOff>
    </xdr:from>
    <xdr:to>
      <xdr:col>24</xdr:col>
      <xdr:colOff>114300</xdr:colOff>
      <xdr:row>61</xdr:row>
      <xdr:rowOff>133350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35577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120650</xdr:rowOff>
    </xdr:from>
    <xdr:to>
      <xdr:col>24</xdr:col>
      <xdr:colOff>114300</xdr:colOff>
      <xdr:row>53</xdr:row>
      <xdr:rowOff>120650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20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114300</xdr:rowOff>
    </xdr:from>
    <xdr:to>
      <xdr:col>24</xdr:col>
      <xdr:colOff>25400</xdr:colOff>
      <xdr:row>55</xdr:row>
      <xdr:rowOff>19050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3726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22877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24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114300</xdr:rowOff>
    </xdr:from>
    <xdr:to>
      <xdr:col>19</xdr:col>
      <xdr:colOff>187325</xdr:colOff>
      <xdr:row>54</xdr:row>
      <xdr:rowOff>152400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372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25400</xdr:rowOff>
    </xdr:from>
    <xdr:to>
      <xdr:col>20</xdr:col>
      <xdr:colOff>38100</xdr:colOff>
      <xdr:row>56</xdr:row>
      <xdr:rowOff>127000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111777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1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152400</xdr:rowOff>
    </xdr:from>
    <xdr:to>
      <xdr:col>15</xdr:col>
      <xdr:colOff>98425</xdr:colOff>
      <xdr:row>55</xdr:row>
      <xdr:rowOff>82550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4107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88900</xdr:rowOff>
    </xdr:from>
    <xdr:to>
      <xdr:col>15</xdr:col>
      <xdr:colOff>149225</xdr:colOff>
      <xdr:row>57</xdr:row>
      <xdr:rowOff>19050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3827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82550</xdr:rowOff>
    </xdr:from>
    <xdr:to>
      <xdr:col>11</xdr:col>
      <xdr:colOff>9525</xdr:colOff>
      <xdr:row>56</xdr:row>
      <xdr:rowOff>50800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5123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156227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63500</xdr:rowOff>
    </xdr:from>
    <xdr:to>
      <xdr:col>20</xdr:col>
      <xdr:colOff>38100</xdr:colOff>
      <xdr:row>54</xdr:row>
      <xdr:rowOff>165100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3827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09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101600</xdr:rowOff>
    </xdr:from>
    <xdr:to>
      <xdr:col>15</xdr:col>
      <xdr:colOff>149225</xdr:colOff>
      <xdr:row>55</xdr:row>
      <xdr:rowOff>31750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41927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31750</xdr:rowOff>
    </xdr:from>
    <xdr:to>
      <xdr:col>11</xdr:col>
      <xdr:colOff>60325</xdr:colOff>
      <xdr:row>55</xdr:row>
      <xdr:rowOff>133350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143527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111777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年度は除雪費用減の影響から維持補修費が前年比</a:t>
          </a:r>
          <a:r>
            <a:rPr kumimoji="1" lang="en-US" altLang="ja-JP" sz="1100">
              <a:latin typeface="ＭＳ Ｐゴシック" panose="020B0600070205080204" pitchFamily="50" charset="-128"/>
              <a:ea typeface="ＭＳ Ｐゴシック" panose="020B0600070205080204" pitchFamily="50" charset="-128"/>
            </a:rPr>
            <a:t>0.4</a:t>
          </a:r>
          <a:r>
            <a:rPr kumimoji="1" lang="ja-JP" altLang="en-US" sz="1100">
              <a:latin typeface="ＭＳ Ｐゴシック" panose="020B0600070205080204" pitchFamily="50" charset="-128"/>
              <a:ea typeface="ＭＳ Ｐゴシック" panose="020B0600070205080204" pitchFamily="50" charset="-128"/>
            </a:rPr>
            <a:t>億円減となり、医療・介護事業</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会計の繰出金においてもサービス利用の減少等により微減した。しかし一方で、下水道事業</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会計に対する繰出金は物価高騰により経費が嵩んだことから、繰出金全体で</a:t>
          </a:r>
          <a:r>
            <a:rPr kumimoji="1" lang="en-US" altLang="ja-JP" sz="1100">
              <a:latin typeface="ＭＳ Ｐゴシック" panose="020B0600070205080204" pitchFamily="50" charset="-128"/>
              <a:ea typeface="ＭＳ Ｐゴシック" panose="020B0600070205080204" pitchFamily="50" charset="-128"/>
            </a:rPr>
            <a:t>0.4</a:t>
          </a:r>
          <a:r>
            <a:rPr kumimoji="1" lang="ja-JP" altLang="en-US" sz="1100">
              <a:latin typeface="ＭＳ Ｐゴシック" panose="020B0600070205080204" pitchFamily="50" charset="-128"/>
              <a:ea typeface="ＭＳ Ｐゴシック" panose="020B0600070205080204" pitchFamily="50" charset="-128"/>
            </a:rPr>
            <a:t>億円の増となり、結果、比率は</a:t>
          </a:r>
          <a:r>
            <a:rPr kumimoji="1" lang="en-US" altLang="ja-JP" sz="1100">
              <a:latin typeface="ＭＳ Ｐゴシック" panose="020B0600070205080204" pitchFamily="50" charset="-128"/>
              <a:ea typeface="ＭＳ Ｐゴシック" panose="020B0600070205080204" pitchFamily="50" charset="-128"/>
            </a:rPr>
            <a:t>0.9</a:t>
          </a:r>
          <a:r>
            <a:rPr kumimoji="1" lang="ja-JP" altLang="en-US" sz="1100">
              <a:latin typeface="ＭＳ Ｐゴシック" panose="020B0600070205080204" pitchFamily="50" charset="-128"/>
              <a:ea typeface="ＭＳ Ｐゴシック" panose="020B0600070205080204" pitchFamily="50" charset="-128"/>
            </a:rPr>
            <a:t>ポイント悪化する形となった。保険医療給付費の増加傾向、下水道事業法的化に伴う赤字補填等、今後支出増が見込まれる中、一定の繰出基準を定め計画的な繰出とすることで補填圧縮に繋げていくことが課題とな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46990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4052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19067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477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46990</xdr:rowOff>
    </xdr:from>
    <xdr:to>
      <xdr:col>82</xdr:col>
      <xdr:colOff>196850</xdr:colOff>
      <xdr:row>61</xdr:row>
      <xdr:rowOff>46990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0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111760</xdr:rowOff>
    </xdr:from>
    <xdr:to>
      <xdr:col>82</xdr:col>
      <xdr:colOff>107950</xdr:colOff>
      <xdr:row>59</xdr:row>
      <xdr:rowOff>8890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100558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39387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469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22860</xdr:rowOff>
    </xdr:from>
    <xdr:to>
      <xdr:col>82</xdr:col>
      <xdr:colOff>158750</xdr:colOff>
      <xdr:row>56</xdr:row>
      <xdr:rowOff>124460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111760</xdr:rowOff>
    </xdr:from>
    <xdr:to>
      <xdr:col>78</xdr:col>
      <xdr:colOff>69850</xdr:colOff>
      <xdr:row>58</xdr:row>
      <xdr:rowOff>142240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100558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163830</xdr:rowOff>
    </xdr:from>
    <xdr:to>
      <xdr:col>78</xdr:col>
      <xdr:colOff>120650</xdr:colOff>
      <xdr:row>56</xdr:row>
      <xdr:rowOff>93980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104157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142240</xdr:rowOff>
    </xdr:from>
    <xdr:to>
      <xdr:col>73</xdr:col>
      <xdr:colOff>180975</xdr:colOff>
      <xdr:row>58</xdr:row>
      <xdr:rowOff>142240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10086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30480</xdr:rowOff>
    </xdr:from>
    <xdr:to>
      <xdr:col>74</xdr:col>
      <xdr:colOff>31750</xdr:colOff>
      <xdr:row>56</xdr:row>
      <xdr:rowOff>132080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142257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134620</xdr:rowOff>
    </xdr:from>
    <xdr:to>
      <xdr:col>69</xdr:col>
      <xdr:colOff>92075</xdr:colOff>
      <xdr:row>58</xdr:row>
      <xdr:rowOff>142240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100787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160020</xdr:rowOff>
    </xdr:from>
    <xdr:to>
      <xdr:col>69</xdr:col>
      <xdr:colOff>142875</xdr:colOff>
      <xdr:row>57</xdr:row>
      <xdr:rowOff>90170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100347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161307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129540</xdr:rowOff>
    </xdr:from>
    <xdr:to>
      <xdr:col>82</xdr:col>
      <xdr:colOff>158750</xdr:colOff>
      <xdr:row>59</xdr:row>
      <xdr:rowOff>59690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1007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101617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1004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60960</xdr:rowOff>
    </xdr:from>
    <xdr:to>
      <xdr:col>78</xdr:col>
      <xdr:colOff>120650</xdr:colOff>
      <xdr:row>58</xdr:row>
      <xdr:rowOff>162560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147337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1009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91440</xdr:rowOff>
    </xdr:from>
    <xdr:to>
      <xdr:col>74</xdr:col>
      <xdr:colOff>31750</xdr:colOff>
      <xdr:row>59</xdr:row>
      <xdr:rowOff>21590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6367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1012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91440</xdr:rowOff>
    </xdr:from>
    <xdr:to>
      <xdr:col>69</xdr:col>
      <xdr:colOff>142875</xdr:colOff>
      <xdr:row>59</xdr:row>
      <xdr:rowOff>21590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6367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12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83820</xdr:rowOff>
    </xdr:from>
    <xdr:to>
      <xdr:col>65</xdr:col>
      <xdr:colOff>53975</xdr:colOff>
      <xdr:row>59</xdr:row>
      <xdr:rowOff>13970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170197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11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補助費等に対する経常収支比率は、類似団体の平均を大きく下回る水準で推移しており、令和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年度においては</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億円の支出減に伴い充当一財も</a:t>
          </a:r>
          <a:r>
            <a:rPr kumimoji="1" lang="en-US" altLang="ja-JP" sz="1100">
              <a:latin typeface="ＭＳ Ｐゴシック" panose="020B0600070205080204" pitchFamily="50" charset="-128"/>
              <a:ea typeface="ＭＳ Ｐゴシック" panose="020B0600070205080204" pitchFamily="50" charset="-128"/>
            </a:rPr>
            <a:t>1.2</a:t>
          </a:r>
          <a:r>
            <a:rPr kumimoji="1" lang="ja-JP" altLang="en-US" sz="1100">
              <a:latin typeface="ＭＳ Ｐゴシック" panose="020B0600070205080204" pitchFamily="50" charset="-128"/>
              <a:ea typeface="ＭＳ Ｐゴシック" panose="020B0600070205080204" pitchFamily="50" charset="-128"/>
            </a:rPr>
            <a:t>億円減額となり、結果、前年比</a:t>
          </a:r>
          <a:r>
            <a:rPr kumimoji="1" lang="en-US" altLang="ja-JP" sz="1100">
              <a:latin typeface="ＭＳ Ｐゴシック" panose="020B0600070205080204" pitchFamily="50" charset="-128"/>
              <a:ea typeface="ＭＳ Ｐゴシック" panose="020B0600070205080204" pitchFamily="50" charset="-128"/>
            </a:rPr>
            <a:t>0.7</a:t>
          </a:r>
          <a:r>
            <a:rPr kumimoji="1" lang="ja-JP" altLang="en-US" sz="1100">
              <a:latin typeface="ＭＳ Ｐゴシック" panose="020B0600070205080204" pitchFamily="50" charset="-128"/>
              <a:ea typeface="ＭＳ Ｐゴシック" panose="020B0600070205080204" pitchFamily="50" charset="-128"/>
            </a:rPr>
            <a:t>ポイント好転する形となった。今後も補助制度創設の際には、その事業の目的に適切な補助率、補助上限額、補助対象者であるかなどを事業課と十分に協議し、既存制度についても補助事業の目的に沿った事業実施かどうかを改めて精査し、見直しや廃止を行うよう努めていく。</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149860</xdr:rowOff>
    </xdr:from>
    <xdr:to>
      <xdr:col>82</xdr:col>
      <xdr:colOff>107950</xdr:colOff>
      <xdr:row>40</xdr:row>
      <xdr:rowOff>46990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0771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19067</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877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46990</xdr:rowOff>
    </xdr:from>
    <xdr:to>
      <xdr:col>82</xdr:col>
      <xdr:colOff>196850</xdr:colOff>
      <xdr:row>40</xdr:row>
      <xdr:rowOff>46990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0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64787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51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149860</xdr:rowOff>
    </xdr:from>
    <xdr:to>
      <xdr:col>82</xdr:col>
      <xdr:colOff>196850</xdr:colOff>
      <xdr:row>33</xdr:row>
      <xdr:rowOff>149860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07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39370</xdr:rowOff>
    </xdr:from>
    <xdr:to>
      <xdr:col>82</xdr:col>
      <xdr:colOff>107950</xdr:colOff>
      <xdr:row>34</xdr:row>
      <xdr:rowOff>66040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586867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113047</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13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140970</xdr:rowOff>
    </xdr:from>
    <xdr:to>
      <xdr:col>82</xdr:col>
      <xdr:colOff>158750</xdr:colOff>
      <xdr:row>36</xdr:row>
      <xdr:rowOff>71120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66040</xdr:rowOff>
    </xdr:from>
    <xdr:to>
      <xdr:col>78</xdr:col>
      <xdr:colOff>69850</xdr:colOff>
      <xdr:row>34</xdr:row>
      <xdr:rowOff>69850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58953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121920</xdr:rowOff>
    </xdr:from>
    <xdr:to>
      <xdr:col>78</xdr:col>
      <xdr:colOff>120650</xdr:colOff>
      <xdr:row>36</xdr:row>
      <xdr:rowOff>52070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36847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20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69850</xdr:rowOff>
    </xdr:from>
    <xdr:to>
      <xdr:col>73</xdr:col>
      <xdr:colOff>180975</xdr:colOff>
      <xdr:row>34</xdr:row>
      <xdr:rowOff>81280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58991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167640</xdr:rowOff>
    </xdr:from>
    <xdr:to>
      <xdr:col>74</xdr:col>
      <xdr:colOff>31750</xdr:colOff>
      <xdr:row>36</xdr:row>
      <xdr:rowOff>97790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16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82567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25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54610</xdr:rowOff>
    </xdr:from>
    <xdr:to>
      <xdr:col>69</xdr:col>
      <xdr:colOff>92075</xdr:colOff>
      <xdr:row>34</xdr:row>
      <xdr:rowOff>81280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588391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121920</xdr:rowOff>
    </xdr:from>
    <xdr:to>
      <xdr:col>69</xdr:col>
      <xdr:colOff>142875</xdr:colOff>
      <xdr:row>36</xdr:row>
      <xdr:rowOff>52070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36847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20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99060</xdr:rowOff>
    </xdr:from>
    <xdr:to>
      <xdr:col>65</xdr:col>
      <xdr:colOff>53975</xdr:colOff>
      <xdr:row>36</xdr:row>
      <xdr:rowOff>29210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13987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186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160020</xdr:rowOff>
    </xdr:from>
    <xdr:to>
      <xdr:col>82</xdr:col>
      <xdr:colOff>158750</xdr:colOff>
      <xdr:row>34</xdr:row>
      <xdr:rowOff>90170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581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68597</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72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15240</xdr:rowOff>
    </xdr:from>
    <xdr:to>
      <xdr:col>78</xdr:col>
      <xdr:colOff>120650</xdr:colOff>
      <xdr:row>34</xdr:row>
      <xdr:rowOff>116840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127017</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61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19050</xdr:rowOff>
    </xdr:from>
    <xdr:to>
      <xdr:col>74</xdr:col>
      <xdr:colOff>31750</xdr:colOff>
      <xdr:row>34</xdr:row>
      <xdr:rowOff>120650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584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130827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61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30480</xdr:rowOff>
    </xdr:from>
    <xdr:to>
      <xdr:col>69</xdr:col>
      <xdr:colOff>142875</xdr:colOff>
      <xdr:row>34</xdr:row>
      <xdr:rowOff>132080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142257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3810</xdr:rowOff>
    </xdr:from>
    <xdr:to>
      <xdr:col>65</xdr:col>
      <xdr:colOff>53975</xdr:colOff>
      <xdr:row>34</xdr:row>
      <xdr:rowOff>105410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583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115587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60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合併特例期間中に進めてきた大型投資事業に対する地方債償還が順次償終了してきたことから公債費が前年比</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億円と大幅減となり、比率は前年比</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ポイント好転する結果となった。この公債費の減少は令和</a:t>
          </a:r>
          <a:r>
            <a:rPr kumimoji="1" lang="en-US" altLang="ja-JP" sz="1100">
              <a:latin typeface="ＭＳ Ｐゴシック" panose="020B0600070205080204" pitchFamily="50" charset="-128"/>
              <a:ea typeface="ＭＳ Ｐゴシック" panose="020B0600070205080204" pitchFamily="50" charset="-128"/>
            </a:rPr>
            <a:t>8</a:t>
          </a:r>
          <a:r>
            <a:rPr kumimoji="1" lang="ja-JP" altLang="en-US" sz="1100">
              <a:latin typeface="ＭＳ Ｐゴシック" panose="020B0600070205080204" pitchFamily="50" charset="-128"/>
              <a:ea typeface="ＭＳ Ｐゴシック" panose="020B0600070205080204" pitchFamily="50" charset="-128"/>
            </a:rPr>
            <a:t>年度まで続く見込みだが、類似団体平均と比べると以前高い比率となっている。今後控えている大型投資事業についても優先順位をつけ、起債の新規発行額が償還額を上回らないよう、平準化した起債計画を立てることで公債費の減少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85852</xdr:rowOff>
    </xdr:from>
    <xdr:to>
      <xdr:col>24</xdr:col>
      <xdr:colOff>25400</xdr:colOff>
      <xdr:row>80</xdr:row>
      <xdr:rowOff>90424</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773152"/>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62501</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7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90424</xdr:rowOff>
    </xdr:from>
    <xdr:to>
      <xdr:col>24</xdr:col>
      <xdr:colOff>114300</xdr:colOff>
      <xdr:row>80</xdr:row>
      <xdr:rowOff>90424</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80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779</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5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85852</xdr:rowOff>
    </xdr:from>
    <xdr:to>
      <xdr:col>24</xdr:col>
      <xdr:colOff>114300</xdr:colOff>
      <xdr:row>74</xdr:row>
      <xdr:rowOff>85852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77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19558</xdr:rowOff>
    </xdr:from>
    <xdr:to>
      <xdr:col>24</xdr:col>
      <xdr:colOff>25400</xdr:colOff>
      <xdr:row>79</xdr:row>
      <xdr:rowOff>78994</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987800" y="13564108"/>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127016</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3157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78994</xdr:rowOff>
    </xdr:from>
    <xdr:to>
      <xdr:col>19</xdr:col>
      <xdr:colOff>187325</xdr:colOff>
      <xdr:row>79</xdr:row>
      <xdr:rowOff>156718</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098800" y="1362354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73913</xdr:rowOff>
    </xdr:from>
    <xdr:to>
      <xdr:col>20</xdr:col>
      <xdr:colOff>38100</xdr:colOff>
      <xdr:row>78</xdr:row>
      <xdr:rowOff>4063</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14240</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044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156718</xdr:rowOff>
    </xdr:from>
    <xdr:to>
      <xdr:col>15</xdr:col>
      <xdr:colOff>98425</xdr:colOff>
      <xdr:row>79</xdr:row>
      <xdr:rowOff>170435</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3701268"/>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119635</xdr:rowOff>
    </xdr:from>
    <xdr:to>
      <xdr:col>15</xdr:col>
      <xdr:colOff>149225</xdr:colOff>
      <xdr:row>78</xdr:row>
      <xdr:rowOff>49785</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59962</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165863</xdr:rowOff>
    </xdr:from>
    <xdr:to>
      <xdr:col>11</xdr:col>
      <xdr:colOff>9525</xdr:colOff>
      <xdr:row>79</xdr:row>
      <xdr:rowOff>170435</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1320800" y="137104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119635</xdr:rowOff>
    </xdr:from>
    <xdr:to>
      <xdr:col>11</xdr:col>
      <xdr:colOff>60325</xdr:colOff>
      <xdr:row>78</xdr:row>
      <xdr:rowOff>49785</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59962</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50816</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140208</xdr:rowOff>
    </xdr:from>
    <xdr:to>
      <xdr:col>24</xdr:col>
      <xdr:colOff>76200</xdr:colOff>
      <xdr:row>79</xdr:row>
      <xdr:rowOff>70358</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112285</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28194</xdr:rowOff>
    </xdr:from>
    <xdr:to>
      <xdr:col>20</xdr:col>
      <xdr:colOff>38100</xdr:colOff>
      <xdr:row>79</xdr:row>
      <xdr:rowOff>129794</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57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114571</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3659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105918</xdr:rowOff>
    </xdr:from>
    <xdr:to>
      <xdr:col>15</xdr:col>
      <xdr:colOff>149225</xdr:colOff>
      <xdr:row>80</xdr:row>
      <xdr:rowOff>36068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65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20845</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3736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119635</xdr:rowOff>
    </xdr:from>
    <xdr:to>
      <xdr:col>11</xdr:col>
      <xdr:colOff>60325</xdr:colOff>
      <xdr:row>80</xdr:row>
      <xdr:rowOff>49785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66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34562</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375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115063</xdr:rowOff>
    </xdr:from>
    <xdr:to>
      <xdr:col>6</xdr:col>
      <xdr:colOff>171450</xdr:colOff>
      <xdr:row>80</xdr:row>
      <xdr:rowOff>45213</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65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29990</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374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公債費以外の支出において、</a:t>
          </a:r>
          <a:r>
            <a:rPr kumimoji="1" lang="en-US" altLang="ja-JP" sz="1100">
              <a:latin typeface="ＭＳ Ｐゴシック" panose="020B0600070205080204" pitchFamily="50" charset="-128"/>
              <a:ea typeface="ＭＳ Ｐゴシック" panose="020B0600070205080204" pitchFamily="50" charset="-128"/>
            </a:rPr>
            <a:t>0.5</a:t>
          </a:r>
          <a:r>
            <a:rPr kumimoji="1" lang="ja-JP" altLang="en-US" sz="1100">
              <a:latin typeface="ＭＳ Ｐゴシック" panose="020B0600070205080204" pitchFamily="50" charset="-128"/>
              <a:ea typeface="ＭＳ Ｐゴシック" panose="020B0600070205080204" pitchFamily="50" charset="-128"/>
            </a:rPr>
            <a:t>億円減となるものの、充当できる特定財源の減に伴い、充当一財が</a:t>
          </a:r>
          <a:r>
            <a:rPr kumimoji="1" lang="en-US" altLang="ja-JP" sz="1100">
              <a:latin typeface="ＭＳ Ｐゴシック" panose="020B0600070205080204" pitchFamily="50" charset="-128"/>
              <a:ea typeface="ＭＳ Ｐゴシック" panose="020B0600070205080204" pitchFamily="50" charset="-128"/>
            </a:rPr>
            <a:t>0.4</a:t>
          </a:r>
          <a:r>
            <a:rPr kumimoji="1" lang="ja-JP" altLang="en-US" sz="1100">
              <a:latin typeface="ＭＳ Ｐゴシック" panose="020B0600070205080204" pitchFamily="50" charset="-128"/>
              <a:ea typeface="ＭＳ Ｐゴシック" panose="020B0600070205080204" pitchFamily="50" charset="-128"/>
            </a:rPr>
            <a:t>億円増となったこと、加えて普通交付税等の経常一般財源が減少したことから、比率は前年比</a:t>
          </a:r>
          <a:r>
            <a:rPr kumimoji="1" lang="en-US" altLang="ja-JP" sz="1100">
              <a:latin typeface="ＭＳ Ｐゴシック" panose="020B0600070205080204" pitchFamily="50" charset="-128"/>
              <a:ea typeface="ＭＳ Ｐゴシック" panose="020B0600070205080204" pitchFamily="50" charset="-128"/>
            </a:rPr>
            <a:t>3.8</a:t>
          </a:r>
          <a:r>
            <a:rPr kumimoji="1" lang="ja-JP" altLang="en-US" sz="1100">
              <a:latin typeface="ＭＳ Ｐゴシック" panose="020B0600070205080204" pitchFamily="50" charset="-128"/>
              <a:ea typeface="ＭＳ Ｐゴシック" panose="020B0600070205080204" pitchFamily="50" charset="-128"/>
            </a:rPr>
            <a:t>ポイントも悪化した。加速する人口減少に伴う散在集落への行政サービスの提供が、財政運営を圧迫する可能性があるため、更なる事務事業の効率化や公共施設の統廃合を進め、長期展望に立った持続可能な財政の構築に努める。</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90424</xdr:rowOff>
    </xdr:from>
    <xdr:to>
      <xdr:col>82</xdr:col>
      <xdr:colOff>107950</xdr:colOff>
      <xdr:row>80</xdr:row>
      <xdr:rowOff>113285</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777724"/>
          <a:ext cx="0" cy="105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85362</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113285</xdr:rowOff>
    </xdr:from>
    <xdr:to>
      <xdr:col>82</xdr:col>
      <xdr:colOff>196850</xdr:colOff>
      <xdr:row>80</xdr:row>
      <xdr:rowOff>113285</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5351</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52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90424</xdr:rowOff>
    </xdr:from>
    <xdr:to>
      <xdr:col>82</xdr:col>
      <xdr:colOff>196850</xdr:colOff>
      <xdr:row>74</xdr:row>
      <xdr:rowOff>90424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77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83566</xdr:rowOff>
    </xdr:from>
    <xdr:to>
      <xdr:col>82</xdr:col>
      <xdr:colOff>107950</xdr:colOff>
      <xdr:row>76</xdr:row>
      <xdr:rowOff>85852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2942316"/>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98569</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128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126492</xdr:rowOff>
    </xdr:from>
    <xdr:to>
      <xdr:col>82</xdr:col>
      <xdr:colOff>158750</xdr:colOff>
      <xdr:row>77</xdr:row>
      <xdr:rowOff>56642</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83566</xdr:rowOff>
    </xdr:from>
    <xdr:to>
      <xdr:col>78</xdr:col>
      <xdr:colOff>69850</xdr:colOff>
      <xdr:row>75</xdr:row>
      <xdr:rowOff>165863</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2942316"/>
          <a:ext cx="889000" cy="8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169926</xdr:rowOff>
    </xdr:from>
    <xdr:to>
      <xdr:col>78</xdr:col>
      <xdr:colOff>120650</xdr:colOff>
      <xdr:row>76</xdr:row>
      <xdr:rowOff>100076</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0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84853</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115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101854</xdr:rowOff>
    </xdr:from>
    <xdr:to>
      <xdr:col>73</xdr:col>
      <xdr:colOff>180975</xdr:colOff>
      <xdr:row>75</xdr:row>
      <xdr:rowOff>165863</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2960604"/>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149352</xdr:rowOff>
    </xdr:from>
    <xdr:to>
      <xdr:col>74</xdr:col>
      <xdr:colOff>31750</xdr:colOff>
      <xdr:row>77</xdr:row>
      <xdr:rowOff>79502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64279</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69850</xdr:rowOff>
    </xdr:from>
    <xdr:to>
      <xdr:col>69</xdr:col>
      <xdr:colOff>92075</xdr:colOff>
      <xdr:row>75</xdr:row>
      <xdr:rowOff>101854</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29286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28194</xdr:rowOff>
    </xdr:from>
    <xdr:to>
      <xdr:col>69</xdr:col>
      <xdr:colOff>142875</xdr:colOff>
      <xdr:row>77</xdr:row>
      <xdr:rowOff>129794</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114571</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5335</xdr:rowOff>
    </xdr:from>
    <xdr:to>
      <xdr:col>65</xdr:col>
      <xdr:colOff>53975</xdr:colOff>
      <xdr:row>77</xdr:row>
      <xdr:rowOff>106935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91712</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35052</xdr:rowOff>
    </xdr:from>
    <xdr:to>
      <xdr:col>82</xdr:col>
      <xdr:colOff>158750</xdr:colOff>
      <xdr:row>76</xdr:row>
      <xdr:rowOff>136652</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51579</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2910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32766</xdr:rowOff>
    </xdr:from>
    <xdr:to>
      <xdr:col>78</xdr:col>
      <xdr:colOff>120650</xdr:colOff>
      <xdr:row>75</xdr:row>
      <xdr:rowOff>134366</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28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144543</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660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115062</xdr:rowOff>
    </xdr:from>
    <xdr:to>
      <xdr:col>74</xdr:col>
      <xdr:colOff>31750</xdr:colOff>
      <xdr:row>76</xdr:row>
      <xdr:rowOff>45213</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55389</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51054</xdr:rowOff>
    </xdr:from>
    <xdr:to>
      <xdr:col>69</xdr:col>
      <xdr:colOff>142875</xdr:colOff>
      <xdr:row>75</xdr:row>
      <xdr:rowOff>152654</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162831</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67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19050</xdr:rowOff>
    </xdr:from>
    <xdr:to>
      <xdr:col>65</xdr:col>
      <xdr:colOff>53975</xdr:colOff>
      <xdr:row>75</xdr:row>
      <xdr:rowOff>120650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130827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岐阜県飛騨市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116718</xdr:rowOff>
    </xdr:from>
    <xdr:to>
      <xdr:col>29</xdr:col>
      <xdr:colOff>127000</xdr:colOff>
      <xdr:row>19</xdr:row>
      <xdr:rowOff>159109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50293"/>
          <a:ext cx="0" cy="14139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131186</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3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159109</xdr:rowOff>
    </xdr:from>
    <xdr:to>
      <xdr:col>30</xdr:col>
      <xdr:colOff>25400</xdr:colOff>
      <xdr:row>19</xdr:row>
      <xdr:rowOff>159109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642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31645</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793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116718</xdr:rowOff>
    </xdr:from>
    <xdr:to>
      <xdr:col>30</xdr:col>
      <xdr:colOff>25400</xdr:colOff>
      <xdr:row>11</xdr:row>
      <xdr:rowOff>116718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502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11</xdr:row>
      <xdr:rowOff>134663</xdr:rowOff>
    </xdr:from>
    <xdr:to>
      <xdr:col>29</xdr:col>
      <xdr:colOff>127000</xdr:colOff>
      <xdr:row>12</xdr:row>
      <xdr:rowOff>38737</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2068238"/>
          <a:ext cx="647700" cy="755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137307</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756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165230</xdr:rowOff>
    </xdr:from>
    <xdr:to>
      <xdr:col>29</xdr:col>
      <xdr:colOff>177800</xdr:colOff>
      <xdr:row>16</xdr:row>
      <xdr:rowOff>95380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78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38737</xdr:rowOff>
    </xdr:from>
    <xdr:to>
      <xdr:col>26</xdr:col>
      <xdr:colOff>50800</xdr:colOff>
      <xdr:row>12</xdr:row>
      <xdr:rowOff>86114</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2143762"/>
          <a:ext cx="698500" cy="473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17412</xdr:rowOff>
    </xdr:from>
    <xdr:to>
      <xdr:col>26</xdr:col>
      <xdr:colOff>101600</xdr:colOff>
      <xdr:row>16</xdr:row>
      <xdr:rowOff>119012</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8082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103789</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894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86114</xdr:rowOff>
    </xdr:from>
    <xdr:to>
      <xdr:col>22</xdr:col>
      <xdr:colOff>114300</xdr:colOff>
      <xdr:row>13</xdr:row>
      <xdr:rowOff>56996</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2191139"/>
          <a:ext cx="698500" cy="1423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67818</xdr:rowOff>
    </xdr:from>
    <xdr:to>
      <xdr:col>22</xdr:col>
      <xdr:colOff>165100</xdr:colOff>
      <xdr:row>16</xdr:row>
      <xdr:rowOff>169418</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8586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154195</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94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56996</xdr:rowOff>
    </xdr:from>
    <xdr:to>
      <xdr:col>18</xdr:col>
      <xdr:colOff>177800</xdr:colOff>
      <xdr:row>13</xdr:row>
      <xdr:rowOff>103173</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2333471"/>
          <a:ext cx="698500" cy="461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137670</xdr:rowOff>
    </xdr:from>
    <xdr:to>
      <xdr:col>19</xdr:col>
      <xdr:colOff>38100</xdr:colOff>
      <xdr:row>17</xdr:row>
      <xdr:rowOff>67820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2928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52597</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301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159158</xdr:rowOff>
    </xdr:from>
    <xdr:to>
      <xdr:col>15</xdr:col>
      <xdr:colOff>101600</xdr:colOff>
      <xdr:row>17</xdr:row>
      <xdr:rowOff>89308</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29499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74085</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3036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83863</xdr:rowOff>
    </xdr:from>
    <xdr:to>
      <xdr:col>29</xdr:col>
      <xdr:colOff>177800</xdr:colOff>
      <xdr:row>12</xdr:row>
      <xdr:rowOff>14013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0174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12595</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1946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11</xdr:row>
      <xdr:rowOff>159387</xdr:rowOff>
    </xdr:from>
    <xdr:to>
      <xdr:col>26</xdr:col>
      <xdr:colOff>101600</xdr:colOff>
      <xdr:row>12</xdr:row>
      <xdr:rowOff>89537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092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99714</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1861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35314</xdr:rowOff>
    </xdr:from>
    <xdr:to>
      <xdr:col>22</xdr:col>
      <xdr:colOff>165100</xdr:colOff>
      <xdr:row>12</xdr:row>
      <xdr:rowOff>136914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21403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10</xdr:row>
      <xdr:rowOff>147091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1909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6196</xdr:rowOff>
    </xdr:from>
    <xdr:to>
      <xdr:col>19</xdr:col>
      <xdr:colOff>38100</xdr:colOff>
      <xdr:row>13</xdr:row>
      <xdr:rowOff>107796</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22826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117973</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051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52373</xdr:rowOff>
    </xdr:from>
    <xdr:to>
      <xdr:col>15</xdr:col>
      <xdr:colOff>101600</xdr:colOff>
      <xdr:row>13</xdr:row>
      <xdr:rowOff>153973</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23288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164150</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097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a:extLst>
            <a:ext uri="{FF2B5EF4-FFF2-40B4-BE49-F238E27FC236}">
              <a16:creationId xmlns:a16="http://schemas.microsoft.com/office/drawing/2014/main" id="{00000000-0008-0000-0500-00006F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a:extLst>
            <a:ext uri="{FF2B5EF4-FFF2-40B4-BE49-F238E27FC236}">
              <a16:creationId xmlns:a16="http://schemas.microsoft.com/office/drawing/2014/main" id="{00000000-0008-0000-0500-000070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104368</xdr:rowOff>
    </xdr:from>
    <xdr:to>
      <xdr:col>29</xdr:col>
      <xdr:colOff>127000</xdr:colOff>
      <xdr:row>38</xdr:row>
      <xdr:rowOff>69589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651500" y="6028918"/>
          <a:ext cx="0" cy="15082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41666</xdr:rowOff>
    </xdr:from>
    <xdr:ext cx="762000" cy="259045"/>
    <xdr:sp macro="" textlink="">
      <xdr:nvSpPr>
        <xdr:cNvPr id="114" name="人口1人当たり決算額の推移最小値テキスト445">
          <a:extLst>
            <a:ext uri="{FF2B5EF4-FFF2-40B4-BE49-F238E27FC236}">
              <a16:creationId xmlns:a16="http://schemas.microsoft.com/office/drawing/2014/main" id="{00000000-0008-0000-0500-000072000000}"/>
            </a:ext>
          </a:extLst>
        </xdr:cNvPr>
        <xdr:cNvSpPr txBox="1"/>
      </xdr:nvSpPr>
      <xdr:spPr>
        <a:xfrm>
          <a:off x="5740400" y="7509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69589</xdr:rowOff>
    </xdr:from>
    <xdr:to>
      <xdr:col>30</xdr:col>
      <xdr:colOff>25400</xdr:colOff>
      <xdr:row>38</xdr:row>
      <xdr:rowOff>69589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75371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19295</xdr:rowOff>
    </xdr:from>
    <xdr:ext cx="762000" cy="259045"/>
    <xdr:sp macro="" textlink="">
      <xdr:nvSpPr>
        <xdr:cNvPr id="116" name="人口1人当たり決算額の推移最大値テキスト445">
          <a:extLst>
            <a:ext uri="{FF2B5EF4-FFF2-40B4-BE49-F238E27FC236}">
              <a16:creationId xmlns:a16="http://schemas.microsoft.com/office/drawing/2014/main" id="{00000000-0008-0000-0500-000074000000}"/>
            </a:ext>
          </a:extLst>
        </xdr:cNvPr>
        <xdr:cNvSpPr txBox="1"/>
      </xdr:nvSpPr>
      <xdr:spPr>
        <a:xfrm>
          <a:off x="5740400" y="5772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104368</xdr:rowOff>
    </xdr:from>
    <xdr:to>
      <xdr:col>30</xdr:col>
      <xdr:colOff>25400</xdr:colOff>
      <xdr:row>33</xdr:row>
      <xdr:rowOff>104368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5562600" y="60289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50484</xdr:rowOff>
    </xdr:from>
    <xdr:to>
      <xdr:col>29</xdr:col>
      <xdr:colOff>127000</xdr:colOff>
      <xdr:row>33</xdr:row>
      <xdr:rowOff>104368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5003800" y="5975034"/>
          <a:ext cx="647700" cy="538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174269</xdr:rowOff>
    </xdr:from>
    <xdr:ext cx="762000" cy="259045"/>
    <xdr:sp macro="" textlink="">
      <xdr:nvSpPr>
        <xdr:cNvPr id="119" name="人口1人当たり決算額の推移平均値テキスト445">
          <a:extLst>
            <a:ext uri="{FF2B5EF4-FFF2-40B4-BE49-F238E27FC236}">
              <a16:creationId xmlns:a16="http://schemas.microsoft.com/office/drawing/2014/main" id="{00000000-0008-0000-0500-000077000000}"/>
            </a:ext>
          </a:extLst>
        </xdr:cNvPr>
        <xdr:cNvSpPr txBox="1"/>
      </xdr:nvSpPr>
      <xdr:spPr>
        <a:xfrm>
          <a:off x="5740400" y="6784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202192</xdr:rowOff>
    </xdr:from>
    <xdr:to>
      <xdr:col>29</xdr:col>
      <xdr:colOff>177800</xdr:colOff>
      <xdr:row>35</xdr:row>
      <xdr:rowOff>303792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5600700" y="681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50484</xdr:rowOff>
    </xdr:from>
    <xdr:to>
      <xdr:col>26</xdr:col>
      <xdr:colOff>50800</xdr:colOff>
      <xdr:row>33</xdr:row>
      <xdr:rowOff>60706</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4305300" y="5975034"/>
          <a:ext cx="698500" cy="102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247944</xdr:rowOff>
    </xdr:from>
    <xdr:to>
      <xdr:col>26</xdr:col>
      <xdr:colOff>101600</xdr:colOff>
      <xdr:row>36</xdr:row>
      <xdr:rowOff>6644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953000" y="68582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334321</xdr:rowOff>
    </xdr:from>
    <xdr:ext cx="7366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622800" y="6944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60706</xdr:rowOff>
    </xdr:from>
    <xdr:to>
      <xdr:col>22</xdr:col>
      <xdr:colOff>114300</xdr:colOff>
      <xdr:row>33</xdr:row>
      <xdr:rowOff>115015</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3606800" y="5985256"/>
          <a:ext cx="698500" cy="543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274396</xdr:rowOff>
    </xdr:from>
    <xdr:to>
      <xdr:col>22</xdr:col>
      <xdr:colOff>165100</xdr:colOff>
      <xdr:row>36</xdr:row>
      <xdr:rowOff>33096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4254500" y="6884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17873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924300" y="6971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115015</xdr:rowOff>
    </xdr:from>
    <xdr:to>
      <xdr:col>18</xdr:col>
      <xdr:colOff>177800</xdr:colOff>
      <xdr:row>33</xdr:row>
      <xdr:rowOff>168181</xdr:rowOff>
    </xdr:to>
    <xdr:cxnSp macro="">
      <xdr:nvCxnSpPr>
        <xdr:cNvPr id="127" name="直線コネクタ 126">
          <a:extLst>
            <a:ext uri="{FF2B5EF4-FFF2-40B4-BE49-F238E27FC236}">
              <a16:creationId xmlns:a16="http://schemas.microsoft.com/office/drawing/2014/main" id="{00000000-0008-0000-0500-00007F000000}"/>
            </a:ext>
          </a:extLst>
        </xdr:cNvPr>
        <xdr:cNvCxnSpPr/>
      </xdr:nvCxnSpPr>
      <xdr:spPr bwMode="auto">
        <a:xfrm flipV="1">
          <a:off x="2908300" y="6039565"/>
          <a:ext cx="698500" cy="531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255553</xdr:rowOff>
    </xdr:from>
    <xdr:to>
      <xdr:col>19</xdr:col>
      <xdr:colOff>38100</xdr:colOff>
      <xdr:row>36</xdr:row>
      <xdr:rowOff>14253</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35560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341930</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225800" y="6952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261399</xdr:rowOff>
    </xdr:from>
    <xdr:to>
      <xdr:col>15</xdr:col>
      <xdr:colOff>101600</xdr:colOff>
      <xdr:row>36</xdr:row>
      <xdr:rowOff>20099</xdr:rowOff>
    </xdr:to>
    <xdr:sp macro="" textlink="">
      <xdr:nvSpPr>
        <xdr:cNvPr id="130" name="フローチャート: 判断 129">
          <a:extLst>
            <a:ext uri="{FF2B5EF4-FFF2-40B4-BE49-F238E27FC236}">
              <a16:creationId xmlns:a16="http://schemas.microsoft.com/office/drawing/2014/main" id="{00000000-0008-0000-0500-000082000000}"/>
            </a:ext>
          </a:extLst>
        </xdr:cNvPr>
        <xdr:cNvSpPr/>
      </xdr:nvSpPr>
      <xdr:spPr bwMode="auto">
        <a:xfrm>
          <a:off x="28575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4876</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527300" y="6958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53568</xdr:rowOff>
    </xdr:from>
    <xdr:to>
      <xdr:col>29</xdr:col>
      <xdr:colOff>177800</xdr:colOff>
      <xdr:row>33</xdr:row>
      <xdr:rowOff>155168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5600700" y="59781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245</xdr:rowOff>
    </xdr:from>
    <xdr:ext cx="762000" cy="259045"/>
    <xdr:sp macro="" textlink="">
      <xdr:nvSpPr>
        <xdr:cNvPr id="138" name="人口1人当たり決算額の推移該当値テキスト445">
          <a:extLst>
            <a:ext uri="{FF2B5EF4-FFF2-40B4-BE49-F238E27FC236}">
              <a16:creationId xmlns:a16="http://schemas.microsoft.com/office/drawing/2014/main" id="{00000000-0008-0000-0500-00008A000000}"/>
            </a:ext>
          </a:extLst>
        </xdr:cNvPr>
        <xdr:cNvSpPr txBox="1"/>
      </xdr:nvSpPr>
      <xdr:spPr>
        <a:xfrm>
          <a:off x="5740400" y="5924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32</xdr:row>
      <xdr:rowOff>171134</xdr:rowOff>
    </xdr:from>
    <xdr:to>
      <xdr:col>26</xdr:col>
      <xdr:colOff>101600</xdr:colOff>
      <xdr:row>33</xdr:row>
      <xdr:rowOff>101284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953000" y="59242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31</xdr:row>
      <xdr:rowOff>282911</xdr:rowOff>
    </xdr:from>
    <xdr:ext cx="7366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4622800" y="5693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9906</xdr:rowOff>
    </xdr:from>
    <xdr:to>
      <xdr:col>22</xdr:col>
      <xdr:colOff>165100</xdr:colOff>
      <xdr:row>33</xdr:row>
      <xdr:rowOff>111506</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4254500" y="59344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31</xdr:row>
      <xdr:rowOff>293133</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924300" y="570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64215</xdr:rowOff>
    </xdr:from>
    <xdr:to>
      <xdr:col>19</xdr:col>
      <xdr:colOff>38100</xdr:colOff>
      <xdr:row>33</xdr:row>
      <xdr:rowOff>165815</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3556000" y="59887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32</xdr:row>
      <xdr:rowOff>4542</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3225800" y="5757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117381</xdr:rowOff>
    </xdr:from>
    <xdr:to>
      <xdr:col>15</xdr:col>
      <xdr:colOff>101600</xdr:colOff>
      <xdr:row>33</xdr:row>
      <xdr:rowOff>218981</xdr:rowOff>
    </xdr:to>
    <xdr:sp macro="" textlink="">
      <xdr:nvSpPr>
        <xdr:cNvPr id="145" name="楕円 144">
          <a:extLst>
            <a:ext uri="{FF2B5EF4-FFF2-40B4-BE49-F238E27FC236}">
              <a16:creationId xmlns:a16="http://schemas.microsoft.com/office/drawing/2014/main" id="{00000000-0008-0000-0500-000091000000}"/>
            </a:ext>
          </a:extLst>
        </xdr:cNvPr>
        <xdr:cNvSpPr/>
      </xdr:nvSpPr>
      <xdr:spPr bwMode="auto">
        <a:xfrm>
          <a:off x="2857500" y="60419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57708</xdr:rowOff>
    </xdr:from>
    <xdr:ext cx="762000" cy="259045"/>
    <xdr:sp macro="" textlink="">
      <xdr:nvSpPr>
        <xdr:cNvPr id="146" name="テキスト ボックス 145">
          <a:extLst>
            <a:ext uri="{FF2B5EF4-FFF2-40B4-BE49-F238E27FC236}">
              <a16:creationId xmlns:a16="http://schemas.microsoft.com/office/drawing/2014/main" id="{00000000-0008-0000-0500-000092000000}"/>
            </a:ext>
          </a:extLst>
        </xdr:cNvPr>
        <xdr:cNvSpPr txBox="1"/>
      </xdr:nvSpPr>
      <xdr:spPr>
        <a:xfrm>
          <a:off x="2527300" y="5810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岐阜県飛騨市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22,527
22,335
792.53
23,673,262
22,068,907
1,259,887
10,722,261
11,844,366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158282</xdr:rowOff>
    </xdr:from>
    <xdr:to>
      <xdr:col>24</xdr:col>
      <xdr:colOff>62865</xdr:colOff>
      <xdr:row>39</xdr:row>
      <xdr:rowOff>50677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30332"/>
          <a:ext cx="1270" cy="1606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54504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4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50677</xdr:rowOff>
    </xdr:from>
    <xdr:to>
      <xdr:col>24</xdr:col>
      <xdr:colOff>152400</xdr:colOff>
      <xdr:row>39</xdr:row>
      <xdr:rowOff>50677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37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104959</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0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158282</xdr:rowOff>
    </xdr:from>
    <xdr:to>
      <xdr:col>24</xdr:col>
      <xdr:colOff>152400</xdr:colOff>
      <xdr:row>29</xdr:row>
      <xdr:rowOff>158282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3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29</xdr:row>
      <xdr:rowOff>158282</xdr:rowOff>
    </xdr:from>
    <xdr:to>
      <xdr:col>24</xdr:col>
      <xdr:colOff>63500</xdr:colOff>
      <xdr:row>30</xdr:row>
      <xdr:rowOff>71038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130332"/>
          <a:ext cx="838200" cy="8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94449</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237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116022</xdr:rowOff>
    </xdr:from>
    <xdr:to>
      <xdr:col>24</xdr:col>
      <xdr:colOff>114300</xdr:colOff>
      <xdr:row>35</xdr:row>
      <xdr:rowOff>46172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4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71038</xdr:rowOff>
    </xdr:from>
    <xdr:to>
      <xdr:col>19</xdr:col>
      <xdr:colOff>177800</xdr:colOff>
      <xdr:row>30</xdr:row>
      <xdr:rowOff>119665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214538"/>
          <a:ext cx="889000" cy="48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132857</xdr:rowOff>
    </xdr:from>
    <xdr:to>
      <xdr:col>20</xdr:col>
      <xdr:colOff>38100</xdr:colOff>
      <xdr:row>35</xdr:row>
      <xdr:rowOff>63007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96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54134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05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119665</xdr:rowOff>
    </xdr:from>
    <xdr:to>
      <xdr:col>15</xdr:col>
      <xdr:colOff>50800</xdr:colOff>
      <xdr:row>33</xdr:row>
      <xdr:rowOff>60800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263165"/>
          <a:ext cx="889000" cy="455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24010</xdr:rowOff>
    </xdr:from>
    <xdr:to>
      <xdr:col>15</xdr:col>
      <xdr:colOff>101600</xdr:colOff>
      <xdr:row>35</xdr:row>
      <xdr:rowOff>125610</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116737</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1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60800</xdr:rowOff>
    </xdr:from>
    <xdr:to>
      <xdr:col>10</xdr:col>
      <xdr:colOff>114300</xdr:colOff>
      <xdr:row>33</xdr:row>
      <xdr:rowOff>112301</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718650"/>
          <a:ext cx="889000" cy="51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62285</xdr:rowOff>
    </xdr:from>
    <xdr:to>
      <xdr:col>10</xdr:col>
      <xdr:colOff>165100</xdr:colOff>
      <xdr:row>36</xdr:row>
      <xdr:rowOff>163885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3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155012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32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79952</xdr:rowOff>
    </xdr:from>
    <xdr:to>
      <xdr:col>6</xdr:col>
      <xdr:colOff>38100</xdr:colOff>
      <xdr:row>37</xdr:row>
      <xdr:rowOff>10102</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5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1229</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34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29</xdr:row>
      <xdr:rowOff>107482</xdr:rowOff>
    </xdr:from>
    <xdr:to>
      <xdr:col>24</xdr:col>
      <xdr:colOff>114300</xdr:colOff>
      <xdr:row>30</xdr:row>
      <xdr:rowOff>37632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07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60509</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032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20238</xdr:rowOff>
    </xdr:from>
    <xdr:to>
      <xdr:col>20</xdr:col>
      <xdr:colOff>38100</xdr:colOff>
      <xdr:row>30</xdr:row>
      <xdr:rowOff>121838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163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28</xdr:row>
      <xdr:rowOff>138365</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4938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68865</xdr:rowOff>
    </xdr:from>
    <xdr:to>
      <xdr:col>15</xdr:col>
      <xdr:colOff>101600</xdr:colOff>
      <xdr:row>30</xdr:row>
      <xdr:rowOff>170465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21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29</xdr:row>
      <xdr:rowOff>15542</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4987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10000</xdr:rowOff>
    </xdr:from>
    <xdr:to>
      <xdr:col>10</xdr:col>
      <xdr:colOff>165100</xdr:colOff>
      <xdr:row>33</xdr:row>
      <xdr:rowOff>111600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6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128127</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443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61501</xdr:rowOff>
    </xdr:from>
    <xdr:to>
      <xdr:col>6</xdr:col>
      <xdr:colOff>38100</xdr:colOff>
      <xdr:row>33</xdr:row>
      <xdr:rowOff>163101</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71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8178</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5494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63805</xdr:rowOff>
    </xdr:from>
    <xdr:to>
      <xdr:col>24</xdr:col>
      <xdr:colOff>62865</xdr:colOff>
      <xdr:row>58</xdr:row>
      <xdr:rowOff>99759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36305"/>
          <a:ext cx="1270" cy="1407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103586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47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99759</xdr:rowOff>
    </xdr:from>
    <xdr:to>
      <xdr:col>24</xdr:col>
      <xdr:colOff>152400</xdr:colOff>
      <xdr:row>58</xdr:row>
      <xdr:rowOff>99759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43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10482</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11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63805</xdr:rowOff>
    </xdr:from>
    <xdr:to>
      <xdr:col>24</xdr:col>
      <xdr:colOff>152400</xdr:colOff>
      <xdr:row>50</xdr:row>
      <xdr:rowOff>63805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36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146997</xdr:rowOff>
    </xdr:from>
    <xdr:to>
      <xdr:col>24</xdr:col>
      <xdr:colOff>63500</xdr:colOff>
      <xdr:row>54</xdr:row>
      <xdr:rowOff>46468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233847"/>
          <a:ext cx="838200" cy="70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65462</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66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87035</xdr:rowOff>
    </xdr:from>
    <xdr:to>
      <xdr:col>24</xdr:col>
      <xdr:colOff>114300</xdr:colOff>
      <xdr:row>57</xdr:row>
      <xdr:rowOff>17185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8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46468</xdr:rowOff>
    </xdr:from>
    <xdr:to>
      <xdr:col>19</xdr:col>
      <xdr:colOff>177800</xdr:colOff>
      <xdr:row>54</xdr:row>
      <xdr:rowOff>139581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304768"/>
          <a:ext cx="889000" cy="93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151902</xdr:rowOff>
    </xdr:from>
    <xdr:to>
      <xdr:col>20</xdr:col>
      <xdr:colOff>38100</xdr:colOff>
      <xdr:row>57</xdr:row>
      <xdr:rowOff>82052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5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73179</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84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139581</xdr:rowOff>
    </xdr:from>
    <xdr:to>
      <xdr:col>15</xdr:col>
      <xdr:colOff>50800</xdr:colOff>
      <xdr:row>54</xdr:row>
      <xdr:rowOff>154221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397881"/>
          <a:ext cx="889000" cy="14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42147</xdr:rowOff>
    </xdr:from>
    <xdr:to>
      <xdr:col>15</xdr:col>
      <xdr:colOff>101600</xdr:colOff>
      <xdr:row>57</xdr:row>
      <xdr:rowOff>143747</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1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134874</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90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154221</xdr:rowOff>
    </xdr:from>
    <xdr:to>
      <xdr:col>10</xdr:col>
      <xdr:colOff>114300</xdr:colOff>
      <xdr:row>55</xdr:row>
      <xdr:rowOff>109844</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412521"/>
          <a:ext cx="889000" cy="127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48685</xdr:rowOff>
    </xdr:from>
    <xdr:to>
      <xdr:col>10</xdr:col>
      <xdr:colOff>165100</xdr:colOff>
      <xdr:row>57</xdr:row>
      <xdr:rowOff>150285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21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141412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91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88580</xdr:rowOff>
    </xdr:from>
    <xdr:to>
      <xdr:col>6</xdr:col>
      <xdr:colOff>38100</xdr:colOff>
      <xdr:row>58</xdr:row>
      <xdr:rowOff>18730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9857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95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96197</xdr:rowOff>
    </xdr:from>
    <xdr:to>
      <xdr:col>24</xdr:col>
      <xdr:colOff>114300</xdr:colOff>
      <xdr:row>54</xdr:row>
      <xdr:rowOff>26347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18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119074</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034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167118</xdr:rowOff>
    </xdr:from>
    <xdr:to>
      <xdr:col>20</xdr:col>
      <xdr:colOff>38100</xdr:colOff>
      <xdr:row>54</xdr:row>
      <xdr:rowOff>97268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25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113795</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029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88781</xdr:rowOff>
    </xdr:from>
    <xdr:to>
      <xdr:col>15</xdr:col>
      <xdr:colOff>101600</xdr:colOff>
      <xdr:row>55</xdr:row>
      <xdr:rowOff>18931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34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35458</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122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103421</xdr:rowOff>
    </xdr:from>
    <xdr:to>
      <xdr:col>10</xdr:col>
      <xdr:colOff>165100</xdr:colOff>
      <xdr:row>55</xdr:row>
      <xdr:rowOff>33571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36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50098</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136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59044</xdr:rowOff>
    </xdr:from>
    <xdr:to>
      <xdr:col>6</xdr:col>
      <xdr:colOff>38100</xdr:colOff>
      <xdr:row>55</xdr:row>
      <xdr:rowOff>160644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48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5721</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264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50500</xdr:rowOff>
    </xdr:from>
    <xdr:to>
      <xdr:col>24</xdr:col>
      <xdr:colOff>62865</xdr:colOff>
      <xdr:row>78</xdr:row>
      <xdr:rowOff>108336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23450"/>
          <a:ext cx="1270" cy="1257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112163</xdr:rowOff>
    </xdr:from>
    <xdr:ext cx="469744"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8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108336</xdr:rowOff>
    </xdr:from>
    <xdr:to>
      <xdr:col>24</xdr:col>
      <xdr:colOff>152400</xdr:colOff>
      <xdr:row>78</xdr:row>
      <xdr:rowOff>108336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8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168627</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99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50500</xdr:rowOff>
    </xdr:from>
    <xdr:to>
      <xdr:col>24</xdr:col>
      <xdr:colOff>152400</xdr:colOff>
      <xdr:row>71</xdr:row>
      <xdr:rowOff>50500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23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81704</xdr:rowOff>
    </xdr:from>
    <xdr:to>
      <xdr:col>24</xdr:col>
      <xdr:colOff>63500</xdr:colOff>
      <xdr:row>75</xdr:row>
      <xdr:rowOff>144478</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2597554"/>
          <a:ext cx="838200" cy="405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56080</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577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77653</xdr:rowOff>
    </xdr:from>
    <xdr:to>
      <xdr:col>24</xdr:col>
      <xdr:colOff>114300</xdr:colOff>
      <xdr:row>78</xdr:row>
      <xdr:rowOff>7803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7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81704</xdr:rowOff>
    </xdr:from>
    <xdr:to>
      <xdr:col>19</xdr:col>
      <xdr:colOff>177800</xdr:colOff>
      <xdr:row>74</xdr:row>
      <xdr:rowOff>130259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2597554"/>
          <a:ext cx="889000" cy="22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61102</xdr:rowOff>
    </xdr:from>
    <xdr:to>
      <xdr:col>20</xdr:col>
      <xdr:colOff>38100</xdr:colOff>
      <xdr:row>77</xdr:row>
      <xdr:rowOff>162702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6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153829</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3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130259</xdr:rowOff>
    </xdr:from>
    <xdr:to>
      <xdr:col>15</xdr:col>
      <xdr:colOff>50800</xdr:colOff>
      <xdr:row>77</xdr:row>
      <xdr:rowOff>85111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2817559"/>
          <a:ext cx="889000" cy="46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75321</xdr:rowOff>
    </xdr:from>
    <xdr:to>
      <xdr:col>15</xdr:col>
      <xdr:colOff>101600</xdr:colOff>
      <xdr:row>78</xdr:row>
      <xdr:rowOff>5471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168048</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369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104062</xdr:rowOff>
    </xdr:from>
    <xdr:to>
      <xdr:col>10</xdr:col>
      <xdr:colOff>114300</xdr:colOff>
      <xdr:row>77</xdr:row>
      <xdr:rowOff>85111</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134262"/>
          <a:ext cx="889000" cy="15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143901</xdr:rowOff>
    </xdr:from>
    <xdr:to>
      <xdr:col>10</xdr:col>
      <xdr:colOff>165100</xdr:colOff>
      <xdr:row>78</xdr:row>
      <xdr:rowOff>74051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65178</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438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132883</xdr:rowOff>
    </xdr:from>
    <xdr:to>
      <xdr:col>6</xdr:col>
      <xdr:colOff>38100</xdr:colOff>
      <xdr:row>78</xdr:row>
      <xdr:rowOff>63033</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34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54160</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427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93678</xdr:rowOff>
    </xdr:from>
    <xdr:to>
      <xdr:col>24</xdr:col>
      <xdr:colOff>114300</xdr:colOff>
      <xdr:row>76</xdr:row>
      <xdr:rowOff>23828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295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116555</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280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30904</xdr:rowOff>
    </xdr:from>
    <xdr:to>
      <xdr:col>20</xdr:col>
      <xdr:colOff>38100</xdr:colOff>
      <xdr:row>73</xdr:row>
      <xdr:rowOff>132504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254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71</xdr:row>
      <xdr:rowOff>149031</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232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79459</xdr:rowOff>
    </xdr:from>
    <xdr:to>
      <xdr:col>15</xdr:col>
      <xdr:colOff>101600</xdr:colOff>
      <xdr:row>75</xdr:row>
      <xdr:rowOff>9609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276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26136</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2541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34311</xdr:rowOff>
    </xdr:from>
    <xdr:to>
      <xdr:col>10</xdr:col>
      <xdr:colOff>165100</xdr:colOff>
      <xdr:row>77</xdr:row>
      <xdr:rowOff>135911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23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152438</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01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53262</xdr:rowOff>
    </xdr:from>
    <xdr:to>
      <xdr:col>6</xdr:col>
      <xdr:colOff>38100</xdr:colOff>
      <xdr:row>76</xdr:row>
      <xdr:rowOff>154862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083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171388</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285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114351</xdr:rowOff>
    </xdr:from>
    <xdr:to>
      <xdr:col>24</xdr:col>
      <xdr:colOff>62865</xdr:colOff>
      <xdr:row>99</xdr:row>
      <xdr:rowOff>28727</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544851"/>
          <a:ext cx="1270" cy="1457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32554</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0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28727</xdr:rowOff>
    </xdr:from>
    <xdr:to>
      <xdr:col>24</xdr:col>
      <xdr:colOff>152400</xdr:colOff>
      <xdr:row>99</xdr:row>
      <xdr:rowOff>28727</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02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61028</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2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114351</xdr:rowOff>
    </xdr:from>
    <xdr:to>
      <xdr:col>24</xdr:col>
      <xdr:colOff>152400</xdr:colOff>
      <xdr:row>90</xdr:row>
      <xdr:rowOff>114351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54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65405</xdr:rowOff>
    </xdr:from>
    <xdr:to>
      <xdr:col>24</xdr:col>
      <xdr:colOff>63500</xdr:colOff>
      <xdr:row>97</xdr:row>
      <xdr:rowOff>99758</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3797300" y="16524605"/>
          <a:ext cx="838200" cy="205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96790</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384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73913</xdr:rowOff>
    </xdr:from>
    <xdr:to>
      <xdr:col>24</xdr:col>
      <xdr:colOff>114300</xdr:colOff>
      <xdr:row>97</xdr:row>
      <xdr:rowOff>4063</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53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65405</xdr:rowOff>
    </xdr:from>
    <xdr:to>
      <xdr:col>19</xdr:col>
      <xdr:colOff>177800</xdr:colOff>
      <xdr:row>97</xdr:row>
      <xdr:rowOff>170027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524605"/>
          <a:ext cx="889000" cy="276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98413</xdr:rowOff>
    </xdr:from>
    <xdr:to>
      <xdr:col>20</xdr:col>
      <xdr:colOff>38100</xdr:colOff>
      <xdr:row>96</xdr:row>
      <xdr:rowOff>28563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45090</xdr:rowOff>
    </xdr:from>
    <xdr:ext cx="599010"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497795" y="16161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170027</xdr:rowOff>
    </xdr:from>
    <xdr:to>
      <xdr:col>15</xdr:col>
      <xdr:colOff>50800</xdr:colOff>
      <xdr:row>97</xdr:row>
      <xdr:rowOff>170650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800677"/>
          <a:ext cx="889000" cy="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36767</xdr:rowOff>
    </xdr:from>
    <xdr:to>
      <xdr:col>15</xdr:col>
      <xdr:colOff>101600</xdr:colOff>
      <xdr:row>97</xdr:row>
      <xdr:rowOff>138367</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6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154894</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44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170650</xdr:rowOff>
    </xdr:from>
    <xdr:to>
      <xdr:col>10</xdr:col>
      <xdr:colOff>114300</xdr:colOff>
      <xdr:row>98</xdr:row>
      <xdr:rowOff>38278</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801300"/>
          <a:ext cx="889000" cy="39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55194</xdr:rowOff>
    </xdr:from>
    <xdr:to>
      <xdr:col>10</xdr:col>
      <xdr:colOff>165100</xdr:colOff>
      <xdr:row>97</xdr:row>
      <xdr:rowOff>156794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68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1871</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46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105359</xdr:rowOff>
    </xdr:from>
    <xdr:to>
      <xdr:col>6</xdr:col>
      <xdr:colOff>38100</xdr:colOff>
      <xdr:row>98</xdr:row>
      <xdr:rowOff>35509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52036</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511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48958</xdr:rowOff>
    </xdr:from>
    <xdr:to>
      <xdr:col>24</xdr:col>
      <xdr:colOff>114300</xdr:colOff>
      <xdr:row>97</xdr:row>
      <xdr:rowOff>150558</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67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27385</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65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14605</xdr:rowOff>
    </xdr:from>
    <xdr:to>
      <xdr:col>20</xdr:col>
      <xdr:colOff>38100</xdr:colOff>
      <xdr:row>96</xdr:row>
      <xdr:rowOff>116205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47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107332</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656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119227</xdr:rowOff>
    </xdr:from>
    <xdr:to>
      <xdr:col>15</xdr:col>
      <xdr:colOff>101600</xdr:colOff>
      <xdr:row>98</xdr:row>
      <xdr:rowOff>49377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74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40504</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842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119850</xdr:rowOff>
    </xdr:from>
    <xdr:to>
      <xdr:col>10</xdr:col>
      <xdr:colOff>165100</xdr:colOff>
      <xdr:row>98</xdr:row>
      <xdr:rowOff>50000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7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41127</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84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158928</xdr:rowOff>
    </xdr:from>
    <xdr:to>
      <xdr:col>6</xdr:col>
      <xdr:colOff>38100</xdr:colOff>
      <xdr:row>98</xdr:row>
      <xdr:rowOff>89078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78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80205</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882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153957</xdr:rowOff>
    </xdr:from>
    <xdr:to>
      <xdr:col>54</xdr:col>
      <xdr:colOff>189865</xdr:colOff>
      <xdr:row>37</xdr:row>
      <xdr:rowOff>103627</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468907"/>
          <a:ext cx="1270" cy="978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107454</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451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103627</xdr:rowOff>
    </xdr:from>
    <xdr:to>
      <xdr:col>55</xdr:col>
      <xdr:colOff>88900</xdr:colOff>
      <xdr:row>37</xdr:row>
      <xdr:rowOff>103627</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447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100634</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244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153957</xdr:rowOff>
    </xdr:from>
    <xdr:to>
      <xdr:col>55</xdr:col>
      <xdr:colOff>88900</xdr:colOff>
      <xdr:row>31</xdr:row>
      <xdr:rowOff>153957</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46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89796</xdr:rowOff>
    </xdr:from>
    <xdr:to>
      <xdr:col>55</xdr:col>
      <xdr:colOff>0</xdr:colOff>
      <xdr:row>34</xdr:row>
      <xdr:rowOff>110394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5747646"/>
          <a:ext cx="838200" cy="19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171302</xdr:rowOff>
    </xdr:from>
    <xdr:ext cx="534377"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000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21425</xdr:rowOff>
    </xdr:from>
    <xdr:to>
      <xdr:col>55</xdr:col>
      <xdr:colOff>50800</xdr:colOff>
      <xdr:row>35</xdr:row>
      <xdr:rowOff>123025</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022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28395</xdr:rowOff>
    </xdr:from>
    <xdr:to>
      <xdr:col>50</xdr:col>
      <xdr:colOff>114300</xdr:colOff>
      <xdr:row>34</xdr:row>
      <xdr:rowOff>110394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8750300" y="5171895"/>
          <a:ext cx="889000" cy="767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63548</xdr:rowOff>
    </xdr:from>
    <xdr:to>
      <xdr:col>50</xdr:col>
      <xdr:colOff>165100</xdr:colOff>
      <xdr:row>35</xdr:row>
      <xdr:rowOff>165148</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06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156275</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2111" y="6157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28395</xdr:rowOff>
    </xdr:from>
    <xdr:to>
      <xdr:col>45</xdr:col>
      <xdr:colOff>177800</xdr:colOff>
      <xdr:row>35</xdr:row>
      <xdr:rowOff>160251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7861300" y="5171895"/>
          <a:ext cx="889000" cy="989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121864</xdr:rowOff>
    </xdr:from>
    <xdr:to>
      <xdr:col>46</xdr:col>
      <xdr:colOff>38100</xdr:colOff>
      <xdr:row>31</xdr:row>
      <xdr:rowOff>52014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526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43141</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50795" y="5358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160251</xdr:rowOff>
    </xdr:from>
    <xdr:to>
      <xdr:col>41</xdr:col>
      <xdr:colOff>50800</xdr:colOff>
      <xdr:row>36</xdr:row>
      <xdr:rowOff>106119</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6161001"/>
          <a:ext cx="889000" cy="117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160383</xdr:rowOff>
    </xdr:from>
    <xdr:to>
      <xdr:col>41</xdr:col>
      <xdr:colOff>101600</xdr:colOff>
      <xdr:row>36</xdr:row>
      <xdr:rowOff>90533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161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81660</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94111" y="6253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36596</xdr:rowOff>
    </xdr:from>
    <xdr:to>
      <xdr:col>36</xdr:col>
      <xdr:colOff>165100</xdr:colOff>
      <xdr:row>36</xdr:row>
      <xdr:rowOff>138196</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20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154723</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598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38996</xdr:rowOff>
    </xdr:from>
    <xdr:to>
      <xdr:col>55</xdr:col>
      <xdr:colOff>50800</xdr:colOff>
      <xdr:row>33</xdr:row>
      <xdr:rowOff>140596</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569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61873</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5548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59594</xdr:rowOff>
    </xdr:from>
    <xdr:to>
      <xdr:col>50</xdr:col>
      <xdr:colOff>165100</xdr:colOff>
      <xdr:row>34</xdr:row>
      <xdr:rowOff>161194</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588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6271</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39795" y="5664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29</xdr:row>
      <xdr:rowOff>149045</xdr:rowOff>
    </xdr:from>
    <xdr:to>
      <xdr:col>46</xdr:col>
      <xdr:colOff>38100</xdr:colOff>
      <xdr:row>30</xdr:row>
      <xdr:rowOff>79195</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512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95722</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50795" y="4896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109451</xdr:rowOff>
    </xdr:from>
    <xdr:to>
      <xdr:col>41</xdr:col>
      <xdr:colOff>101600</xdr:colOff>
      <xdr:row>36</xdr:row>
      <xdr:rowOff>39601</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11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56128</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94111" y="588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55319</xdr:rowOff>
    </xdr:from>
    <xdr:to>
      <xdr:col>36</xdr:col>
      <xdr:colOff>165100</xdr:colOff>
      <xdr:row>36</xdr:row>
      <xdr:rowOff>156919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22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148046</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32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114622</xdr:rowOff>
    </xdr:from>
    <xdr:to>
      <xdr:col>54</xdr:col>
      <xdr:colOff>189865</xdr:colOff>
      <xdr:row>58</xdr:row>
      <xdr:rowOff>45227</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687122"/>
          <a:ext cx="1270" cy="1302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49054</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999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45227</xdr:rowOff>
    </xdr:from>
    <xdr:to>
      <xdr:col>55</xdr:col>
      <xdr:colOff>88900</xdr:colOff>
      <xdr:row>58</xdr:row>
      <xdr:rowOff>45227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9989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61299</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462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114622</xdr:rowOff>
    </xdr:from>
    <xdr:to>
      <xdr:col>55</xdr:col>
      <xdr:colOff>88900</xdr:colOff>
      <xdr:row>50</xdr:row>
      <xdr:rowOff>114622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68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150902</xdr:rowOff>
    </xdr:from>
    <xdr:to>
      <xdr:col>55</xdr:col>
      <xdr:colOff>0</xdr:colOff>
      <xdr:row>55</xdr:row>
      <xdr:rowOff>54516</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9237752"/>
          <a:ext cx="838200" cy="246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136593</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5663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158166</xdr:rowOff>
    </xdr:from>
    <xdr:to>
      <xdr:col>55</xdr:col>
      <xdr:colOff>50800</xdr:colOff>
      <xdr:row>56</xdr:row>
      <xdr:rowOff>88316</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58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163992</xdr:rowOff>
    </xdr:from>
    <xdr:to>
      <xdr:col>50</xdr:col>
      <xdr:colOff>114300</xdr:colOff>
      <xdr:row>55</xdr:row>
      <xdr:rowOff>54516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8750300" y="9250842"/>
          <a:ext cx="889000" cy="233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149068</xdr:rowOff>
    </xdr:from>
    <xdr:to>
      <xdr:col>50</xdr:col>
      <xdr:colOff>165100</xdr:colOff>
      <xdr:row>56</xdr:row>
      <xdr:rowOff>79218</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57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70345</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67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46927</xdr:rowOff>
    </xdr:from>
    <xdr:to>
      <xdr:col>45</xdr:col>
      <xdr:colOff>177800</xdr:colOff>
      <xdr:row>53</xdr:row>
      <xdr:rowOff>163992</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7861300" y="8962327"/>
          <a:ext cx="889000" cy="288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97686</xdr:rowOff>
    </xdr:from>
    <xdr:to>
      <xdr:col>46</xdr:col>
      <xdr:colOff>38100</xdr:colOff>
      <xdr:row>56</xdr:row>
      <xdr:rowOff>27836</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52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18963</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62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46927</xdr:rowOff>
    </xdr:from>
    <xdr:to>
      <xdr:col>41</xdr:col>
      <xdr:colOff>50800</xdr:colOff>
      <xdr:row>54</xdr:row>
      <xdr:rowOff>22040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6972300" y="8962327"/>
          <a:ext cx="889000" cy="318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111143</xdr:rowOff>
    </xdr:from>
    <xdr:to>
      <xdr:col>41</xdr:col>
      <xdr:colOff>101600</xdr:colOff>
      <xdr:row>56</xdr:row>
      <xdr:rowOff>41293</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54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32420</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63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148115</xdr:rowOff>
    </xdr:from>
    <xdr:to>
      <xdr:col>36</xdr:col>
      <xdr:colOff>165100</xdr:colOff>
      <xdr:row>56</xdr:row>
      <xdr:rowOff>78265</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5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69392</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67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100102</xdr:rowOff>
    </xdr:from>
    <xdr:to>
      <xdr:col>55</xdr:col>
      <xdr:colOff>50800</xdr:colOff>
      <xdr:row>54</xdr:row>
      <xdr:rowOff>30252</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18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122979</xdr:rowOff>
    </xdr:from>
    <xdr:ext cx="599010"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038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3716</xdr:rowOff>
    </xdr:from>
    <xdr:to>
      <xdr:col>50</xdr:col>
      <xdr:colOff>165100</xdr:colOff>
      <xdr:row>55</xdr:row>
      <xdr:rowOff>105316</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43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121843</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920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113192</xdr:rowOff>
    </xdr:from>
    <xdr:to>
      <xdr:col>46</xdr:col>
      <xdr:colOff>38100</xdr:colOff>
      <xdr:row>54</xdr:row>
      <xdr:rowOff>43342</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200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59869</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50795" y="8975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167577</xdr:rowOff>
    </xdr:from>
    <xdr:to>
      <xdr:col>41</xdr:col>
      <xdr:colOff>101600</xdr:colOff>
      <xdr:row>52</xdr:row>
      <xdr:rowOff>97727</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891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50</xdr:row>
      <xdr:rowOff>114254</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61795" y="8686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142690</xdr:rowOff>
    </xdr:from>
    <xdr:to>
      <xdr:col>36</xdr:col>
      <xdr:colOff>165100</xdr:colOff>
      <xdr:row>54</xdr:row>
      <xdr:rowOff>72840</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22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89367</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672795" y="9004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56250</xdr:rowOff>
    </xdr:from>
    <xdr:to>
      <xdr:col>54</xdr:col>
      <xdr:colOff>189865</xdr:colOff>
      <xdr:row>79</xdr:row>
      <xdr:rowOff>98879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229200"/>
          <a:ext cx="1270" cy="141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2927</xdr:rowOff>
    </xdr:from>
    <xdr:ext cx="599010"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2004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56250</xdr:rowOff>
    </xdr:from>
    <xdr:to>
      <xdr:col>55</xdr:col>
      <xdr:colOff>88900</xdr:colOff>
      <xdr:row>71</xdr:row>
      <xdr:rowOff>56250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22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142095</xdr:rowOff>
    </xdr:from>
    <xdr:to>
      <xdr:col>55</xdr:col>
      <xdr:colOff>0</xdr:colOff>
      <xdr:row>78</xdr:row>
      <xdr:rowOff>164824</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515195"/>
          <a:ext cx="838200" cy="22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51568</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253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28691</xdr:rowOff>
    </xdr:from>
    <xdr:to>
      <xdr:col>55</xdr:col>
      <xdr:colOff>50800</xdr:colOff>
      <xdr:row>78</xdr:row>
      <xdr:rowOff>130291</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4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39475</xdr:rowOff>
    </xdr:from>
    <xdr:to>
      <xdr:col>50</xdr:col>
      <xdr:colOff>114300</xdr:colOff>
      <xdr:row>78</xdr:row>
      <xdr:rowOff>142095</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3412575"/>
          <a:ext cx="889000" cy="102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8280</xdr:rowOff>
    </xdr:from>
    <xdr:to>
      <xdr:col>50</xdr:col>
      <xdr:colOff>165100</xdr:colOff>
      <xdr:row>78</xdr:row>
      <xdr:rowOff>109880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38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126407</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15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19141</xdr:rowOff>
    </xdr:from>
    <xdr:to>
      <xdr:col>45</xdr:col>
      <xdr:colOff>177800</xdr:colOff>
      <xdr:row>78</xdr:row>
      <xdr:rowOff>39475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2877891"/>
          <a:ext cx="889000" cy="534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157045</xdr:rowOff>
    </xdr:from>
    <xdr:to>
      <xdr:col>46</xdr:col>
      <xdr:colOff>38100</xdr:colOff>
      <xdr:row>78</xdr:row>
      <xdr:rowOff>87195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3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103722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13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19141</xdr:rowOff>
    </xdr:from>
    <xdr:to>
      <xdr:col>41</xdr:col>
      <xdr:colOff>50800</xdr:colOff>
      <xdr:row>78</xdr:row>
      <xdr:rowOff>85914</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2877891"/>
          <a:ext cx="889000" cy="581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164926</xdr:rowOff>
    </xdr:from>
    <xdr:to>
      <xdr:col>41</xdr:col>
      <xdr:colOff>101600</xdr:colOff>
      <xdr:row>78</xdr:row>
      <xdr:rowOff>95076</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36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86203</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45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167985</xdr:rowOff>
    </xdr:from>
    <xdr:to>
      <xdr:col>36</xdr:col>
      <xdr:colOff>165100</xdr:colOff>
      <xdr:row>78</xdr:row>
      <xdr:rowOff>98135</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36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114662</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14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114024</xdr:rowOff>
    </xdr:from>
    <xdr:to>
      <xdr:col>55</xdr:col>
      <xdr:colOff>50800</xdr:colOff>
      <xdr:row>79</xdr:row>
      <xdr:rowOff>44174</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48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28951</xdr:rowOff>
    </xdr:from>
    <xdr:ext cx="469744"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40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91295</xdr:rowOff>
    </xdr:from>
    <xdr:to>
      <xdr:col>50</xdr:col>
      <xdr:colOff>165100</xdr:colOff>
      <xdr:row>79</xdr:row>
      <xdr:rowOff>21445</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46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12572</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355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160125</xdr:rowOff>
    </xdr:from>
    <xdr:to>
      <xdr:col>46</xdr:col>
      <xdr:colOff>38100</xdr:colOff>
      <xdr:row>78</xdr:row>
      <xdr:rowOff>90275</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36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81402</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345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139791</xdr:rowOff>
    </xdr:from>
    <xdr:to>
      <xdr:col>41</xdr:col>
      <xdr:colOff>101600</xdr:colOff>
      <xdr:row>75</xdr:row>
      <xdr:rowOff>69941</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282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86468</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2602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35114</xdr:rowOff>
    </xdr:from>
    <xdr:to>
      <xdr:col>36</xdr:col>
      <xdr:colOff>165100</xdr:colOff>
      <xdr:row>78</xdr:row>
      <xdr:rowOff>136714</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40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127841</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3500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160460</xdr:rowOff>
    </xdr:from>
    <xdr:to>
      <xdr:col>54</xdr:col>
      <xdr:colOff>189865</xdr:colOff>
      <xdr:row>99</xdr:row>
      <xdr:rowOff>16698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590960"/>
          <a:ext cx="1270" cy="1399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20525</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99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16698</xdr:rowOff>
    </xdr:from>
    <xdr:to>
      <xdr:col>55</xdr:col>
      <xdr:colOff>88900</xdr:colOff>
      <xdr:row>99</xdr:row>
      <xdr:rowOff>16698</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99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107137</xdr:rowOff>
    </xdr:from>
    <xdr:ext cx="599010"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366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160460</xdr:rowOff>
    </xdr:from>
    <xdr:to>
      <xdr:col>55</xdr:col>
      <xdr:colOff>88900</xdr:colOff>
      <xdr:row>90</xdr:row>
      <xdr:rowOff>160460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59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87336</xdr:rowOff>
    </xdr:from>
    <xdr:to>
      <xdr:col>55</xdr:col>
      <xdr:colOff>0</xdr:colOff>
      <xdr:row>94</xdr:row>
      <xdr:rowOff>66491</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9639300" y="15689286"/>
          <a:ext cx="838200" cy="49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1776</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460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23349</xdr:rowOff>
    </xdr:from>
    <xdr:to>
      <xdr:col>55</xdr:col>
      <xdr:colOff>50800</xdr:colOff>
      <xdr:row>96</xdr:row>
      <xdr:rowOff>124949</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48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85522</xdr:rowOff>
    </xdr:from>
    <xdr:to>
      <xdr:col>50</xdr:col>
      <xdr:colOff>114300</xdr:colOff>
      <xdr:row>94</xdr:row>
      <xdr:rowOff>66491</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8750300" y="16030372"/>
          <a:ext cx="889000" cy="152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51195</xdr:rowOff>
    </xdr:from>
    <xdr:to>
      <xdr:col>50</xdr:col>
      <xdr:colOff>165100</xdr:colOff>
      <xdr:row>96</xdr:row>
      <xdr:rowOff>152795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51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143922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60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85522</xdr:rowOff>
    </xdr:from>
    <xdr:to>
      <xdr:col>45</xdr:col>
      <xdr:colOff>177800</xdr:colOff>
      <xdr:row>93</xdr:row>
      <xdr:rowOff>107581</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7861300" y="16030372"/>
          <a:ext cx="889000" cy="2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155922</xdr:rowOff>
    </xdr:from>
    <xdr:to>
      <xdr:col>46</xdr:col>
      <xdr:colOff>38100</xdr:colOff>
      <xdr:row>96</xdr:row>
      <xdr:rowOff>86072</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44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77199</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536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92123</xdr:rowOff>
    </xdr:from>
    <xdr:to>
      <xdr:col>41</xdr:col>
      <xdr:colOff>50800</xdr:colOff>
      <xdr:row>93</xdr:row>
      <xdr:rowOff>107581</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6972300" y="15865523"/>
          <a:ext cx="889000" cy="186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158708</xdr:rowOff>
    </xdr:from>
    <xdr:to>
      <xdr:col>41</xdr:col>
      <xdr:colOff>101600</xdr:colOff>
      <xdr:row>96</xdr:row>
      <xdr:rowOff>88858</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44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79985</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539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59496</xdr:rowOff>
    </xdr:from>
    <xdr:to>
      <xdr:col>36</xdr:col>
      <xdr:colOff>165100</xdr:colOff>
      <xdr:row>96</xdr:row>
      <xdr:rowOff>161096</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51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152223</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611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36536</xdr:rowOff>
    </xdr:from>
    <xdr:to>
      <xdr:col>55</xdr:col>
      <xdr:colOff>50800</xdr:colOff>
      <xdr:row>91</xdr:row>
      <xdr:rowOff>138136</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563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122913</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555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15691</xdr:rowOff>
    </xdr:from>
    <xdr:to>
      <xdr:col>50</xdr:col>
      <xdr:colOff>165100</xdr:colOff>
      <xdr:row>94</xdr:row>
      <xdr:rowOff>117291</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13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133818</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590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34722</xdr:rowOff>
    </xdr:from>
    <xdr:to>
      <xdr:col>46</xdr:col>
      <xdr:colOff>38100</xdr:colOff>
      <xdr:row>93</xdr:row>
      <xdr:rowOff>136322</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597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152849</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575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56781</xdr:rowOff>
    </xdr:from>
    <xdr:to>
      <xdr:col>41</xdr:col>
      <xdr:colOff>101600</xdr:colOff>
      <xdr:row>93</xdr:row>
      <xdr:rowOff>158381</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00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3458</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5776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41323</xdr:rowOff>
    </xdr:from>
    <xdr:to>
      <xdr:col>36</xdr:col>
      <xdr:colOff>165100</xdr:colOff>
      <xdr:row>92</xdr:row>
      <xdr:rowOff>142923</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581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159450</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5589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40830</xdr:rowOff>
    </xdr:from>
    <xdr:to>
      <xdr:col>85</xdr:col>
      <xdr:colOff>126364</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698680"/>
          <a:ext cx="1269" cy="1032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158957</xdr:rowOff>
    </xdr:from>
    <xdr:ext cx="534377"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47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40830</xdr:rowOff>
    </xdr:from>
    <xdr:to>
      <xdr:col>86</xdr:col>
      <xdr:colOff>25400</xdr:colOff>
      <xdr:row>33</xdr:row>
      <xdr:rowOff>40830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698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165189</xdr:rowOff>
    </xdr:from>
    <xdr:to>
      <xdr:col>85</xdr:col>
      <xdr:colOff>127000</xdr:colOff>
      <xdr:row>39</xdr:row>
      <xdr:rowOff>11417</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5481300" y="6680289"/>
          <a:ext cx="838200" cy="1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55580</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3992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32703</xdr:rowOff>
    </xdr:from>
    <xdr:to>
      <xdr:col>85</xdr:col>
      <xdr:colOff>177800</xdr:colOff>
      <xdr:row>38</xdr:row>
      <xdr:rowOff>134303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54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6159</xdr:rowOff>
    </xdr:from>
    <xdr:to>
      <xdr:col>81</xdr:col>
      <xdr:colOff>50800</xdr:colOff>
      <xdr:row>38</xdr:row>
      <xdr:rowOff>165189</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4592300" y="6349809"/>
          <a:ext cx="889000" cy="3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9919</xdr:rowOff>
    </xdr:from>
    <xdr:to>
      <xdr:col>81</xdr:col>
      <xdr:colOff>101600</xdr:colOff>
      <xdr:row>38</xdr:row>
      <xdr:rowOff>111519</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52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128046</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300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63691</xdr:rowOff>
    </xdr:from>
    <xdr:to>
      <xdr:col>76</xdr:col>
      <xdr:colOff>114300</xdr:colOff>
      <xdr:row>37</xdr:row>
      <xdr:rowOff>6159</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3703300" y="5207191"/>
          <a:ext cx="889000" cy="1142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90919</xdr:rowOff>
    </xdr:from>
    <xdr:to>
      <xdr:col>76</xdr:col>
      <xdr:colOff>165100</xdr:colOff>
      <xdr:row>38</xdr:row>
      <xdr:rowOff>21069</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43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12196</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52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63691</xdr:rowOff>
    </xdr:from>
    <xdr:to>
      <xdr:col>71</xdr:col>
      <xdr:colOff>177800</xdr:colOff>
      <xdr:row>34</xdr:row>
      <xdr:rowOff>102781</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2814300" y="5207191"/>
          <a:ext cx="889000" cy="724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92329</xdr:rowOff>
    </xdr:from>
    <xdr:to>
      <xdr:col>72</xdr:col>
      <xdr:colOff>38100</xdr:colOff>
      <xdr:row>38</xdr:row>
      <xdr:rowOff>22479</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43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13606</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528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120637</xdr:rowOff>
    </xdr:from>
    <xdr:to>
      <xdr:col>67</xdr:col>
      <xdr:colOff>101600</xdr:colOff>
      <xdr:row>38</xdr:row>
      <xdr:rowOff>50788</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4642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41915</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557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132067</xdr:rowOff>
    </xdr:from>
    <xdr:to>
      <xdr:col>85</xdr:col>
      <xdr:colOff>177800</xdr:colOff>
      <xdr:row>39</xdr:row>
      <xdr:rowOff>62217</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64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46994</xdr:rowOff>
    </xdr:from>
    <xdr:ext cx="378565"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5620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114389</xdr:rowOff>
    </xdr:from>
    <xdr:to>
      <xdr:col>81</xdr:col>
      <xdr:colOff>101600</xdr:colOff>
      <xdr:row>39</xdr:row>
      <xdr:rowOff>44539</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62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35666</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46428" y="6722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126809</xdr:rowOff>
    </xdr:from>
    <xdr:to>
      <xdr:col>76</xdr:col>
      <xdr:colOff>165100</xdr:colOff>
      <xdr:row>37</xdr:row>
      <xdr:rowOff>56959</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29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73486</xdr:rowOff>
    </xdr:from>
    <xdr:ext cx="534377"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325111" y="6074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30</xdr:row>
      <xdr:rowOff>12891</xdr:rowOff>
    </xdr:from>
    <xdr:to>
      <xdr:col>72</xdr:col>
      <xdr:colOff>38100</xdr:colOff>
      <xdr:row>30</xdr:row>
      <xdr:rowOff>114491</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515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28</xdr:row>
      <xdr:rowOff>131018</xdr:rowOff>
    </xdr:from>
    <xdr:ext cx="534377"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436111" y="4931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51981</xdr:rowOff>
    </xdr:from>
    <xdr:to>
      <xdr:col>67</xdr:col>
      <xdr:colOff>101600</xdr:colOff>
      <xdr:row>34</xdr:row>
      <xdr:rowOff>153581</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588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170108</xdr:rowOff>
    </xdr:from>
    <xdr:ext cx="534377"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547111" y="565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162065</xdr:rowOff>
    </xdr:from>
    <xdr:to>
      <xdr:col>85</xdr:col>
      <xdr:colOff>126364</xdr:colOff>
      <xdr:row>78</xdr:row>
      <xdr:rowOff>61340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2163565"/>
          <a:ext cx="1269" cy="1270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65167</xdr:rowOff>
    </xdr:from>
    <xdr:ext cx="534377"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43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61340</xdr:rowOff>
    </xdr:from>
    <xdr:to>
      <xdr:col>86</xdr:col>
      <xdr:colOff>25400</xdr:colOff>
      <xdr:row>78</xdr:row>
      <xdr:rowOff>61340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43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108742</xdr:rowOff>
    </xdr:from>
    <xdr:ext cx="599010"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1938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162065</xdr:rowOff>
    </xdr:from>
    <xdr:to>
      <xdr:col>86</xdr:col>
      <xdr:colOff>25400</xdr:colOff>
      <xdr:row>70</xdr:row>
      <xdr:rowOff>162065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216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86779</xdr:rowOff>
    </xdr:from>
    <xdr:to>
      <xdr:col>85</xdr:col>
      <xdr:colOff>127000</xdr:colOff>
      <xdr:row>71</xdr:row>
      <xdr:rowOff>5588</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5481300" y="12088279"/>
          <a:ext cx="838200" cy="90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115726</xdr:rowOff>
    </xdr:from>
    <xdr:ext cx="534377"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2803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137299</xdr:rowOff>
    </xdr:from>
    <xdr:to>
      <xdr:col>85</xdr:col>
      <xdr:colOff>177800</xdr:colOff>
      <xdr:row>75</xdr:row>
      <xdr:rowOff>67449</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282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44691</xdr:rowOff>
    </xdr:from>
    <xdr:to>
      <xdr:col>81</xdr:col>
      <xdr:colOff>50800</xdr:colOff>
      <xdr:row>70</xdr:row>
      <xdr:rowOff>86779</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4592300" y="12046191"/>
          <a:ext cx="889000" cy="4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143142</xdr:rowOff>
    </xdr:from>
    <xdr:to>
      <xdr:col>81</xdr:col>
      <xdr:colOff>101600</xdr:colOff>
      <xdr:row>75</xdr:row>
      <xdr:rowOff>73292</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64419</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292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44691</xdr:rowOff>
    </xdr:from>
    <xdr:to>
      <xdr:col>76</xdr:col>
      <xdr:colOff>114300</xdr:colOff>
      <xdr:row>70</xdr:row>
      <xdr:rowOff>74955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3703300" y="12046191"/>
          <a:ext cx="889000" cy="30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154216</xdr:rowOff>
    </xdr:from>
    <xdr:to>
      <xdr:col>76</xdr:col>
      <xdr:colOff>165100</xdr:colOff>
      <xdr:row>75</xdr:row>
      <xdr:rowOff>84366</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284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75493</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293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74955</xdr:rowOff>
    </xdr:from>
    <xdr:to>
      <xdr:col>71</xdr:col>
      <xdr:colOff>177800</xdr:colOff>
      <xdr:row>70</xdr:row>
      <xdr:rowOff>87744</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2814300" y="12076455"/>
          <a:ext cx="889000" cy="1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25349</xdr:rowOff>
    </xdr:from>
    <xdr:to>
      <xdr:col>72</xdr:col>
      <xdr:colOff>38100</xdr:colOff>
      <xdr:row>75</xdr:row>
      <xdr:rowOff>126949</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118076</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297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39865</xdr:rowOff>
    </xdr:from>
    <xdr:to>
      <xdr:col>67</xdr:col>
      <xdr:colOff>101600</xdr:colOff>
      <xdr:row>75</xdr:row>
      <xdr:rowOff>141465</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28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132593</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299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126238</xdr:rowOff>
    </xdr:from>
    <xdr:to>
      <xdr:col>85</xdr:col>
      <xdr:colOff>177800</xdr:colOff>
      <xdr:row>71</xdr:row>
      <xdr:rowOff>56388</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2127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64292</xdr:rowOff>
    </xdr:from>
    <xdr:ext cx="599010"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2065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35979</xdr:rowOff>
    </xdr:from>
    <xdr:to>
      <xdr:col>81</xdr:col>
      <xdr:colOff>101600</xdr:colOff>
      <xdr:row>70</xdr:row>
      <xdr:rowOff>137579</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2037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68</xdr:row>
      <xdr:rowOff>154106</xdr:rowOff>
    </xdr:from>
    <xdr:ext cx="59901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181795" y="11812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69</xdr:row>
      <xdr:rowOff>165341</xdr:rowOff>
    </xdr:from>
    <xdr:to>
      <xdr:col>76</xdr:col>
      <xdr:colOff>165100</xdr:colOff>
      <xdr:row>70</xdr:row>
      <xdr:rowOff>95491</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199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68</xdr:row>
      <xdr:rowOff>112018</xdr:rowOff>
    </xdr:from>
    <xdr:ext cx="59901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292795" y="11770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24155</xdr:rowOff>
    </xdr:from>
    <xdr:to>
      <xdr:col>72</xdr:col>
      <xdr:colOff>38100</xdr:colOff>
      <xdr:row>70</xdr:row>
      <xdr:rowOff>125755</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202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68</xdr:row>
      <xdr:rowOff>142282</xdr:rowOff>
    </xdr:from>
    <xdr:ext cx="59901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03795" y="11800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36944</xdr:rowOff>
    </xdr:from>
    <xdr:to>
      <xdr:col>67</xdr:col>
      <xdr:colOff>101600</xdr:colOff>
      <xdr:row>70</xdr:row>
      <xdr:rowOff>138544</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203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68</xdr:row>
      <xdr:rowOff>155071</xdr:rowOff>
    </xdr:from>
    <xdr:ext cx="599010"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14795" y="11813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93841</xdr:rowOff>
    </xdr:from>
    <xdr:to>
      <xdr:col>85</xdr:col>
      <xdr:colOff>126364</xdr:colOff>
      <xdr:row>99</xdr:row>
      <xdr:rowOff>39726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695791"/>
          <a:ext cx="1269" cy="1317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43553</xdr:rowOff>
    </xdr:from>
    <xdr:ext cx="378565"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7017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39726</xdr:rowOff>
    </xdr:from>
    <xdr:to>
      <xdr:col>86</xdr:col>
      <xdr:colOff>25400</xdr:colOff>
      <xdr:row>99</xdr:row>
      <xdr:rowOff>39726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701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40518</xdr:rowOff>
    </xdr:from>
    <xdr:ext cx="599010"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471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93841</xdr:rowOff>
    </xdr:from>
    <xdr:to>
      <xdr:col>86</xdr:col>
      <xdr:colOff>25400</xdr:colOff>
      <xdr:row>91</xdr:row>
      <xdr:rowOff>93841</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695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93841</xdr:rowOff>
    </xdr:from>
    <xdr:to>
      <xdr:col>85</xdr:col>
      <xdr:colOff>127000</xdr:colOff>
      <xdr:row>92</xdr:row>
      <xdr:rowOff>1042</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5481300" y="15695791"/>
          <a:ext cx="838200" cy="78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155097</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614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5220</xdr:rowOff>
    </xdr:from>
    <xdr:to>
      <xdr:col>85</xdr:col>
      <xdr:colOff>177800</xdr:colOff>
      <xdr:row>97</xdr:row>
      <xdr:rowOff>106820</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6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1042</xdr:rowOff>
    </xdr:from>
    <xdr:to>
      <xdr:col>81</xdr:col>
      <xdr:colOff>50800</xdr:colOff>
      <xdr:row>94</xdr:row>
      <xdr:rowOff>52566</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4592300" y="15774442"/>
          <a:ext cx="889000" cy="39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138164</xdr:rowOff>
    </xdr:from>
    <xdr:to>
      <xdr:col>81</xdr:col>
      <xdr:colOff>101600</xdr:colOff>
      <xdr:row>97</xdr:row>
      <xdr:rowOff>68314</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59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59441</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69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52566</xdr:rowOff>
    </xdr:from>
    <xdr:to>
      <xdr:col>76</xdr:col>
      <xdr:colOff>114300</xdr:colOff>
      <xdr:row>95</xdr:row>
      <xdr:rowOff>4611</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6168866"/>
          <a:ext cx="889000" cy="12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66370</xdr:rowOff>
    </xdr:from>
    <xdr:to>
      <xdr:col>76</xdr:col>
      <xdr:colOff>165100</xdr:colOff>
      <xdr:row>97</xdr:row>
      <xdr:rowOff>167970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159097</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78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4611</xdr:rowOff>
    </xdr:from>
    <xdr:to>
      <xdr:col>71</xdr:col>
      <xdr:colOff>177800</xdr:colOff>
      <xdr:row>96</xdr:row>
      <xdr:rowOff>64021</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2814300" y="16292361"/>
          <a:ext cx="889000" cy="23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141579</xdr:rowOff>
    </xdr:from>
    <xdr:to>
      <xdr:col>72</xdr:col>
      <xdr:colOff>38100</xdr:colOff>
      <xdr:row>98</xdr:row>
      <xdr:rowOff>71729</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77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62856</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86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169635</xdr:rowOff>
    </xdr:from>
    <xdr:to>
      <xdr:col>67</xdr:col>
      <xdr:colOff>101600</xdr:colOff>
      <xdr:row>98</xdr:row>
      <xdr:rowOff>99785</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8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90912</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89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43041</xdr:rowOff>
    </xdr:from>
    <xdr:to>
      <xdr:col>85</xdr:col>
      <xdr:colOff>177800</xdr:colOff>
      <xdr:row>91</xdr:row>
      <xdr:rowOff>144641</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5644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167518</xdr:rowOff>
    </xdr:from>
    <xdr:ext cx="599010"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5598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121692</xdr:rowOff>
    </xdr:from>
    <xdr:to>
      <xdr:col>81</xdr:col>
      <xdr:colOff>101600</xdr:colOff>
      <xdr:row>92</xdr:row>
      <xdr:rowOff>51842</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572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68369</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14111" y="15498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1766</xdr:rowOff>
    </xdr:from>
    <xdr:to>
      <xdr:col>76</xdr:col>
      <xdr:colOff>165100</xdr:colOff>
      <xdr:row>94</xdr:row>
      <xdr:rowOff>103366</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11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119893</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25111" y="1589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125261</xdr:rowOff>
    </xdr:from>
    <xdr:to>
      <xdr:col>72</xdr:col>
      <xdr:colOff>38100</xdr:colOff>
      <xdr:row>95</xdr:row>
      <xdr:rowOff>55411</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241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71938</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36111" y="1601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13221</xdr:rowOff>
    </xdr:from>
    <xdr:to>
      <xdr:col>67</xdr:col>
      <xdr:colOff>101600</xdr:colOff>
      <xdr:row>96</xdr:row>
      <xdr:rowOff>114821</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47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131348</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47111" y="1624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a:extLst>
            <a:ext uri="{FF2B5EF4-FFF2-40B4-BE49-F238E27FC236}">
              <a16:creationId xmlns:a16="http://schemas.microsoft.com/office/drawing/2014/main" id="{00000000-0008-0000-06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17824</xdr:rowOff>
    </xdr:from>
    <xdr:to>
      <xdr:col>116</xdr:col>
      <xdr:colOff>62864</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2159595" y="5161324"/>
          <a:ext cx="1269" cy="1624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1" name="投資及び出資金最小値テキスト">
          <a:extLst>
            <a:ext uri="{FF2B5EF4-FFF2-40B4-BE49-F238E27FC236}">
              <a16:creationId xmlns:a16="http://schemas.microsoft.com/office/drawing/2014/main" id="{00000000-0008-0000-0600-0000E5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135951</xdr:rowOff>
    </xdr:from>
    <xdr:ext cx="534377" cy="259045"/>
    <xdr:sp macro="" textlink="">
      <xdr:nvSpPr>
        <xdr:cNvPr id="743" name="投資及び出資金最大値テキスト">
          <a:extLst>
            <a:ext uri="{FF2B5EF4-FFF2-40B4-BE49-F238E27FC236}">
              <a16:creationId xmlns:a16="http://schemas.microsoft.com/office/drawing/2014/main" id="{00000000-0008-0000-0600-0000E7020000}"/>
            </a:ext>
          </a:extLst>
        </xdr:cNvPr>
        <xdr:cNvSpPr txBox="1"/>
      </xdr:nvSpPr>
      <xdr:spPr>
        <a:xfrm>
          <a:off x="22212300" y="493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17824</xdr:rowOff>
    </xdr:from>
    <xdr:to>
      <xdr:col>116</xdr:col>
      <xdr:colOff>152400</xdr:colOff>
      <xdr:row>30</xdr:row>
      <xdr:rowOff>17824</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5161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59722</xdr:rowOff>
    </xdr:from>
    <xdr:ext cx="469744" cy="259045"/>
    <xdr:sp macro="" textlink="">
      <xdr:nvSpPr>
        <xdr:cNvPr id="746" name="投資及び出資金平均値テキスト">
          <a:extLst>
            <a:ext uri="{FF2B5EF4-FFF2-40B4-BE49-F238E27FC236}">
              <a16:creationId xmlns:a16="http://schemas.microsoft.com/office/drawing/2014/main" id="{00000000-0008-0000-0600-0000EA020000}"/>
            </a:ext>
          </a:extLst>
        </xdr:cNvPr>
        <xdr:cNvSpPr txBox="1"/>
      </xdr:nvSpPr>
      <xdr:spPr>
        <a:xfrm>
          <a:off x="22212300" y="6403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36844</xdr:rowOff>
    </xdr:from>
    <xdr:to>
      <xdr:col>116</xdr:col>
      <xdr:colOff>114300</xdr:colOff>
      <xdr:row>38</xdr:row>
      <xdr:rowOff>138444</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2110700" y="655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53239</xdr:rowOff>
    </xdr:from>
    <xdr:to>
      <xdr:col>112</xdr:col>
      <xdr:colOff>38100</xdr:colOff>
      <xdr:row>38</xdr:row>
      <xdr:rowOff>154839</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12725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171365</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88428" y="634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69469</xdr:rowOff>
    </xdr:from>
    <xdr:to>
      <xdr:col>107</xdr:col>
      <xdr:colOff>101600</xdr:colOff>
      <xdr:row>38</xdr:row>
      <xdr:rowOff>171069</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0383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16146</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199428" y="635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71969</xdr:rowOff>
    </xdr:from>
    <xdr:to>
      <xdr:col>102</xdr:col>
      <xdr:colOff>114300</xdr:colOff>
      <xdr:row>39</xdr:row>
      <xdr:rowOff>98878</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8656300" y="6758519"/>
          <a:ext cx="889000" cy="26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76947</xdr:rowOff>
    </xdr:from>
    <xdr:to>
      <xdr:col>102</xdr:col>
      <xdr:colOff>165100</xdr:colOff>
      <xdr:row>39</xdr:row>
      <xdr:rowOff>7097</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9494500" y="65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23625</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10428" y="636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118880</xdr:rowOff>
    </xdr:from>
    <xdr:to>
      <xdr:col>98</xdr:col>
      <xdr:colOff>38100</xdr:colOff>
      <xdr:row>39</xdr:row>
      <xdr:rowOff>49030</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8605500" y="66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65556</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428" y="6409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5" name="投資及び出資金該当値テキスト">
          <a:extLst>
            <a:ext uri="{FF2B5EF4-FFF2-40B4-BE49-F238E27FC236}">
              <a16:creationId xmlns:a16="http://schemas.microsoft.com/office/drawing/2014/main" id="{00000000-0008-0000-0600-0000FD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21169</xdr:rowOff>
    </xdr:from>
    <xdr:to>
      <xdr:col>98</xdr:col>
      <xdr:colOff>38100</xdr:colOff>
      <xdr:row>39</xdr:row>
      <xdr:rowOff>122769</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8605500" y="670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113896</xdr:rowOff>
    </xdr:from>
    <xdr:ext cx="378565"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467017" y="6800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a:extLst>
            <a:ext uri="{FF2B5EF4-FFF2-40B4-BE49-F238E27FC236}">
              <a16:creationId xmlns:a16="http://schemas.microsoft.com/office/drawing/2014/main" id="{00000000-0008-0000-06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115850</xdr:rowOff>
    </xdr:from>
    <xdr:to>
      <xdr:col>116</xdr:col>
      <xdr:colOff>62864</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2159595" y="8859800"/>
          <a:ext cx="1269" cy="13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8" name="貸付金最小値テキスト">
          <a:extLst>
            <a:ext uri="{FF2B5EF4-FFF2-40B4-BE49-F238E27FC236}">
              <a16:creationId xmlns:a16="http://schemas.microsoft.com/office/drawing/2014/main" id="{00000000-0008-0000-0600-00001E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62527</xdr:rowOff>
    </xdr:from>
    <xdr:ext cx="534377" cy="259045"/>
    <xdr:sp macro="" textlink="">
      <xdr:nvSpPr>
        <xdr:cNvPr id="800" name="貸付金最大値テキスト">
          <a:extLst>
            <a:ext uri="{FF2B5EF4-FFF2-40B4-BE49-F238E27FC236}">
              <a16:creationId xmlns:a16="http://schemas.microsoft.com/office/drawing/2014/main" id="{00000000-0008-0000-0600-000020030000}"/>
            </a:ext>
          </a:extLst>
        </xdr:cNvPr>
        <xdr:cNvSpPr txBox="1"/>
      </xdr:nvSpPr>
      <xdr:spPr>
        <a:xfrm>
          <a:off x="22212300" y="863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115850</xdr:rowOff>
    </xdr:from>
    <xdr:to>
      <xdr:col>116</xdr:col>
      <xdr:colOff>152400</xdr:colOff>
      <xdr:row>51</xdr:row>
      <xdr:rowOff>115850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885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52</xdr:row>
      <xdr:rowOff>156273</xdr:rowOff>
    </xdr:from>
    <xdr:to>
      <xdr:col>116</xdr:col>
      <xdr:colOff>63500</xdr:colOff>
      <xdr:row>53</xdr:row>
      <xdr:rowOff>31648</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1323300" y="9071673"/>
          <a:ext cx="838200" cy="4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116667</xdr:rowOff>
    </xdr:from>
    <xdr:ext cx="469744" cy="259045"/>
    <xdr:sp macro="" textlink="">
      <xdr:nvSpPr>
        <xdr:cNvPr id="803" name="貸付金平均値テキスト">
          <a:extLst>
            <a:ext uri="{FF2B5EF4-FFF2-40B4-BE49-F238E27FC236}">
              <a16:creationId xmlns:a16="http://schemas.microsoft.com/office/drawing/2014/main" id="{00000000-0008-0000-0600-000023030000}"/>
            </a:ext>
          </a:extLst>
        </xdr:cNvPr>
        <xdr:cNvSpPr txBox="1"/>
      </xdr:nvSpPr>
      <xdr:spPr>
        <a:xfrm>
          <a:off x="22212300" y="9889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138240</xdr:rowOff>
    </xdr:from>
    <xdr:to>
      <xdr:col>116</xdr:col>
      <xdr:colOff>114300</xdr:colOff>
      <xdr:row>58</xdr:row>
      <xdr:rowOff>68390</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2110700" y="991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52</xdr:row>
      <xdr:rowOff>39878</xdr:rowOff>
    </xdr:from>
    <xdr:to>
      <xdr:col>111</xdr:col>
      <xdr:colOff>177800</xdr:colOff>
      <xdr:row>52</xdr:row>
      <xdr:rowOff>156273</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0434300" y="8955278"/>
          <a:ext cx="889000" cy="11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106311</xdr:rowOff>
    </xdr:from>
    <xdr:to>
      <xdr:col>112</xdr:col>
      <xdr:colOff>38100</xdr:colOff>
      <xdr:row>58</xdr:row>
      <xdr:rowOff>36461</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12725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27588</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997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52</xdr:row>
      <xdr:rowOff>39878</xdr:rowOff>
    </xdr:from>
    <xdr:to>
      <xdr:col>107</xdr:col>
      <xdr:colOff>50800</xdr:colOff>
      <xdr:row>55</xdr:row>
      <xdr:rowOff>144158</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19545300" y="8955278"/>
          <a:ext cx="889000" cy="61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110084</xdr:rowOff>
    </xdr:from>
    <xdr:to>
      <xdr:col>107</xdr:col>
      <xdr:colOff>101600</xdr:colOff>
      <xdr:row>58</xdr:row>
      <xdr:rowOff>40234</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0383500" y="988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31361</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997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144158</xdr:rowOff>
    </xdr:from>
    <xdr:to>
      <xdr:col>102</xdr:col>
      <xdr:colOff>114300</xdr:colOff>
      <xdr:row>56</xdr:row>
      <xdr:rowOff>63081</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flipV="1">
          <a:off x="18656300" y="9573908"/>
          <a:ext cx="889000" cy="90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147841</xdr:rowOff>
    </xdr:from>
    <xdr:to>
      <xdr:col>102</xdr:col>
      <xdr:colOff>165100</xdr:colOff>
      <xdr:row>58</xdr:row>
      <xdr:rowOff>77991</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9494500" y="99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69118</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10013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146279</xdr:rowOff>
    </xdr:from>
    <xdr:to>
      <xdr:col>98</xdr:col>
      <xdr:colOff>38100</xdr:colOff>
      <xdr:row>58</xdr:row>
      <xdr:rowOff>76429</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8605500" y="991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67556</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10011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52</xdr:row>
      <xdr:rowOff>152298</xdr:rowOff>
    </xdr:from>
    <xdr:to>
      <xdr:col>116</xdr:col>
      <xdr:colOff>114300</xdr:colOff>
      <xdr:row>53</xdr:row>
      <xdr:rowOff>82448</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2110700" y="9067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52</xdr:row>
      <xdr:rowOff>3725</xdr:rowOff>
    </xdr:from>
    <xdr:ext cx="534377" cy="259045"/>
    <xdr:sp macro="" textlink="">
      <xdr:nvSpPr>
        <xdr:cNvPr id="822" name="貸付金該当値テキスト">
          <a:extLst>
            <a:ext uri="{FF2B5EF4-FFF2-40B4-BE49-F238E27FC236}">
              <a16:creationId xmlns:a16="http://schemas.microsoft.com/office/drawing/2014/main" id="{00000000-0008-0000-0600-000036030000}"/>
            </a:ext>
          </a:extLst>
        </xdr:cNvPr>
        <xdr:cNvSpPr txBox="1"/>
      </xdr:nvSpPr>
      <xdr:spPr>
        <a:xfrm>
          <a:off x="22212300" y="891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52</xdr:row>
      <xdr:rowOff>105473</xdr:rowOff>
    </xdr:from>
    <xdr:to>
      <xdr:col>112</xdr:col>
      <xdr:colOff>38100</xdr:colOff>
      <xdr:row>53</xdr:row>
      <xdr:rowOff>35623</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1272500" y="902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51</xdr:row>
      <xdr:rowOff>52150</xdr:rowOff>
    </xdr:from>
    <xdr:ext cx="534377"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056111" y="879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51</xdr:row>
      <xdr:rowOff>160528</xdr:rowOff>
    </xdr:from>
    <xdr:to>
      <xdr:col>107</xdr:col>
      <xdr:colOff>101600</xdr:colOff>
      <xdr:row>52</xdr:row>
      <xdr:rowOff>90678</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0383500" y="890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50</xdr:row>
      <xdr:rowOff>107205</xdr:rowOff>
    </xdr:from>
    <xdr:ext cx="534377"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167111" y="8679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93358</xdr:rowOff>
    </xdr:from>
    <xdr:to>
      <xdr:col>102</xdr:col>
      <xdr:colOff>165100</xdr:colOff>
      <xdr:row>56</xdr:row>
      <xdr:rowOff>23508</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9494500" y="952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40035</xdr:rowOff>
    </xdr:from>
    <xdr:ext cx="534377"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278111" y="929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12281</xdr:rowOff>
    </xdr:from>
    <xdr:to>
      <xdr:col>98</xdr:col>
      <xdr:colOff>38100</xdr:colOff>
      <xdr:row>56</xdr:row>
      <xdr:rowOff>113881</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8605500" y="961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130408</xdr:rowOff>
    </xdr:from>
    <xdr:ext cx="534377"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389111" y="9388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a:extLst>
            <a:ext uri="{FF2B5EF4-FFF2-40B4-BE49-F238E27FC236}">
              <a16:creationId xmlns:a16="http://schemas.microsoft.com/office/drawing/2014/main" id="{00000000-0008-0000-0600-00005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121374</xdr:rowOff>
    </xdr:from>
    <xdr:to>
      <xdr:col>116</xdr:col>
      <xdr:colOff>62864</xdr:colOff>
      <xdr:row>79</xdr:row>
      <xdr:rowOff>5054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2159595" y="12122874"/>
          <a:ext cx="1269" cy="1426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8881</xdr:rowOff>
    </xdr:from>
    <xdr:ext cx="534377" cy="259045"/>
    <xdr:sp macro="" textlink="">
      <xdr:nvSpPr>
        <xdr:cNvPr id="856" name="繰出金最小値テキスト">
          <a:extLst>
            <a:ext uri="{FF2B5EF4-FFF2-40B4-BE49-F238E27FC236}">
              <a16:creationId xmlns:a16="http://schemas.microsoft.com/office/drawing/2014/main" id="{00000000-0008-0000-0600-000058030000}"/>
            </a:ext>
          </a:extLst>
        </xdr:cNvPr>
        <xdr:cNvSpPr txBox="1"/>
      </xdr:nvSpPr>
      <xdr:spPr>
        <a:xfrm>
          <a:off x="22212300" y="1355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5054</xdr:rowOff>
    </xdr:from>
    <xdr:to>
      <xdr:col>116</xdr:col>
      <xdr:colOff>152400</xdr:colOff>
      <xdr:row>79</xdr:row>
      <xdr:rowOff>5054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3549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68051</xdr:rowOff>
    </xdr:from>
    <xdr:ext cx="534377" cy="259045"/>
    <xdr:sp macro="" textlink="">
      <xdr:nvSpPr>
        <xdr:cNvPr id="858" name="繰出金最大値テキスト">
          <a:extLst>
            <a:ext uri="{FF2B5EF4-FFF2-40B4-BE49-F238E27FC236}">
              <a16:creationId xmlns:a16="http://schemas.microsoft.com/office/drawing/2014/main" id="{00000000-0008-0000-0600-00005A030000}"/>
            </a:ext>
          </a:extLst>
        </xdr:cNvPr>
        <xdr:cNvSpPr txBox="1"/>
      </xdr:nvSpPr>
      <xdr:spPr>
        <a:xfrm>
          <a:off x="22212300" y="1189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121374</xdr:rowOff>
    </xdr:from>
    <xdr:to>
      <xdr:col>116</xdr:col>
      <xdr:colOff>152400</xdr:colOff>
      <xdr:row>70</xdr:row>
      <xdr:rowOff>121374</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2122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70</xdr:row>
      <xdr:rowOff>121374</xdr:rowOff>
    </xdr:from>
    <xdr:to>
      <xdr:col>116</xdr:col>
      <xdr:colOff>63500</xdr:colOff>
      <xdr:row>70</xdr:row>
      <xdr:rowOff>158655</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1323300" y="12122874"/>
          <a:ext cx="838200" cy="37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12768</xdr:rowOff>
    </xdr:from>
    <xdr:ext cx="534377" cy="259045"/>
    <xdr:sp macro="" textlink="">
      <xdr:nvSpPr>
        <xdr:cNvPr id="861" name="繰出金平均値テキスト">
          <a:extLst>
            <a:ext uri="{FF2B5EF4-FFF2-40B4-BE49-F238E27FC236}">
              <a16:creationId xmlns:a16="http://schemas.microsoft.com/office/drawing/2014/main" id="{00000000-0008-0000-0600-00005D030000}"/>
            </a:ext>
          </a:extLst>
        </xdr:cNvPr>
        <xdr:cNvSpPr txBox="1"/>
      </xdr:nvSpPr>
      <xdr:spPr>
        <a:xfrm>
          <a:off x="22212300" y="13042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34341</xdr:rowOff>
    </xdr:from>
    <xdr:to>
      <xdr:col>116</xdr:col>
      <xdr:colOff>114300</xdr:colOff>
      <xdr:row>76</xdr:row>
      <xdr:rowOff>135941</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2110700" y="130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158655</xdr:rowOff>
    </xdr:from>
    <xdr:to>
      <xdr:col>111</xdr:col>
      <xdr:colOff>177800</xdr:colOff>
      <xdr:row>71</xdr:row>
      <xdr:rowOff>44069</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0434300" y="12160155"/>
          <a:ext cx="889000" cy="56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44208</xdr:rowOff>
    </xdr:from>
    <xdr:to>
      <xdr:col>112</xdr:col>
      <xdr:colOff>38100</xdr:colOff>
      <xdr:row>76</xdr:row>
      <xdr:rowOff>145808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12725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136935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316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44069</xdr:rowOff>
    </xdr:from>
    <xdr:to>
      <xdr:col>107</xdr:col>
      <xdr:colOff>50800</xdr:colOff>
      <xdr:row>71</xdr:row>
      <xdr:rowOff>52451</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9545300" y="12217019"/>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60458</xdr:rowOff>
    </xdr:from>
    <xdr:to>
      <xdr:col>107</xdr:col>
      <xdr:colOff>101600</xdr:colOff>
      <xdr:row>76</xdr:row>
      <xdr:rowOff>162058</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03835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153185</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7111" y="1318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52451</xdr:rowOff>
    </xdr:from>
    <xdr:to>
      <xdr:col>102</xdr:col>
      <xdr:colOff>114300</xdr:colOff>
      <xdr:row>71</xdr:row>
      <xdr:rowOff>146062</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18656300" y="12225401"/>
          <a:ext cx="889000" cy="93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134086</xdr:rowOff>
    </xdr:from>
    <xdr:to>
      <xdr:col>102</xdr:col>
      <xdr:colOff>165100</xdr:colOff>
      <xdr:row>76</xdr:row>
      <xdr:rowOff>64236</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9494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55363</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308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110827</xdr:rowOff>
    </xdr:from>
    <xdr:to>
      <xdr:col>98</xdr:col>
      <xdr:colOff>38100</xdr:colOff>
      <xdr:row>76</xdr:row>
      <xdr:rowOff>40977</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8605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32103</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306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70</xdr:row>
      <xdr:rowOff>70574</xdr:rowOff>
    </xdr:from>
    <xdr:to>
      <xdr:col>116</xdr:col>
      <xdr:colOff>114300</xdr:colOff>
      <xdr:row>71</xdr:row>
      <xdr:rowOff>724</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2110700" y="1207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23601</xdr:rowOff>
    </xdr:from>
    <xdr:ext cx="534377" cy="259045"/>
    <xdr:sp macro="" textlink="">
      <xdr:nvSpPr>
        <xdr:cNvPr id="880" name="繰出金該当値テキスト">
          <a:extLst>
            <a:ext uri="{FF2B5EF4-FFF2-40B4-BE49-F238E27FC236}">
              <a16:creationId xmlns:a16="http://schemas.microsoft.com/office/drawing/2014/main" id="{00000000-0008-0000-0600-000070030000}"/>
            </a:ext>
          </a:extLst>
        </xdr:cNvPr>
        <xdr:cNvSpPr txBox="1"/>
      </xdr:nvSpPr>
      <xdr:spPr>
        <a:xfrm>
          <a:off x="22212300" y="12025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70</xdr:row>
      <xdr:rowOff>107855</xdr:rowOff>
    </xdr:from>
    <xdr:to>
      <xdr:col>112</xdr:col>
      <xdr:colOff>38100</xdr:colOff>
      <xdr:row>71</xdr:row>
      <xdr:rowOff>38005</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1272500" y="1210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69</xdr:row>
      <xdr:rowOff>54532</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056111" y="1188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70</xdr:row>
      <xdr:rowOff>164719</xdr:rowOff>
    </xdr:from>
    <xdr:to>
      <xdr:col>107</xdr:col>
      <xdr:colOff>101600</xdr:colOff>
      <xdr:row>71</xdr:row>
      <xdr:rowOff>94869</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0383500" y="1216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69</xdr:row>
      <xdr:rowOff>111396</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167111" y="11941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1651</xdr:rowOff>
    </xdr:from>
    <xdr:to>
      <xdr:col>102</xdr:col>
      <xdr:colOff>165100</xdr:colOff>
      <xdr:row>71</xdr:row>
      <xdr:rowOff>103251</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9494500" y="1217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69</xdr:row>
      <xdr:rowOff>119778</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278111" y="1194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95262</xdr:rowOff>
    </xdr:from>
    <xdr:to>
      <xdr:col>98</xdr:col>
      <xdr:colOff>38100</xdr:colOff>
      <xdr:row>72</xdr:row>
      <xdr:rowOff>25412</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8605500" y="1226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41939</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389111" y="12043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人件費は消防団員報酬の改定や人事院勧告に伴う職員人件費の改定などにより、前年度比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億円増と高止まりが続いている。維持補修費が大きく減少したのは市道除雪委託料が前年度比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億円減したのが大きな要因であり、扶助費は国施策として実施した子育て世帯臨時特別給付金や住民税非課税世帯等臨時特別給付金事業の終了に伴い前年度比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億円の減となり一人当たりのコストも下がる形となった。補助費等での大幅な増は、国施策の価格高騰緊急支援給付金の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億円の皆増があったことに加え、市の独自事業として実施した新型コロナウイルス抗原定性検査購入助成金の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億円の皆増や物価高騰対策事業として実施した市内医療・介護・福祉サービス事業者等や指定管理者、また畜産農家への支援金事業、さらに従来から実施していた高齢者等への生活支援事業などの補助事業が約</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億円嵩んだことが要因としてある。また、普通建設事業費のうち更新整備事業が増となった理由としては、美術館大規模改修工事や衛生施設の維持修繕工事、公共林道整備工事が約</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億円増したことが挙げられる。更新整備事業については、道路橋梁整備をはじめ、衛生施設や学校・教育施設等、老朽化し再整備を必要とする市有施設が多く、類似団体よりコストが膨らむ傾向は続くと考えている。公債費（借金）の住民一人当たりのコストは昨年度から微減するものの類似団体と比較して高い状況が続いているが、対して、積立金（貯金）は好調な</a:t>
          </a:r>
          <a:r>
            <a:rPr kumimoji="1" lang="ja-JP" altLang="en-US" sz="1100">
              <a:latin typeface="ＭＳ Ｐゴシック" panose="020B0600070205080204" pitchFamily="50" charset="-128"/>
              <a:ea typeface="ＭＳ Ｐゴシック" panose="020B0600070205080204" pitchFamily="50" charset="-128"/>
            </a:rPr>
            <a:t>ふるさと納税に伴いふるさと創生事業基金への積み増しが可能になったこと等から、類似団体順位において</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位となっている。なお、公債費については過去に発行した市債の償還が順次満了していくため減少する見込みとなっており、引き続きプライマリーバランスの黒字を維持し、将来負担の軽減を図る。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広大な面積を有し、広範囲を網羅した行政運営が必要な当市は、必然的に住民一人当たりのコストの人件費・物件費等が類似団体の平均よりも高い水準となる。市内類似施設等の在り方や公共施設の統廃合に向けて地域住民と共に検討を進め、今後の費用抑制につなげ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岐阜県飛騨市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22,527
22,335
792.53
23,673,262
22,068,907
1,259,887
10,722,261
11,844,366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254</xdr:rowOff>
    </xdr:from>
    <xdr:to>
      <xdr:col>24</xdr:col>
      <xdr:colOff>62865</xdr:colOff>
      <xdr:row>38</xdr:row>
      <xdr:rowOff>114554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43754"/>
          <a:ext cx="127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118381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3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114554</xdr:rowOff>
    </xdr:from>
    <xdr:to>
      <xdr:col>24</xdr:col>
      <xdr:colOff>152400</xdr:colOff>
      <xdr:row>38</xdr:row>
      <xdr:rowOff>114554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29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118381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1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254</xdr:rowOff>
    </xdr:from>
    <xdr:to>
      <xdr:col>24</xdr:col>
      <xdr:colOff>152400</xdr:colOff>
      <xdr:row>30</xdr:row>
      <xdr:rowOff>254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43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123317</xdr:rowOff>
    </xdr:from>
    <xdr:to>
      <xdr:col>24</xdr:col>
      <xdr:colOff>63500</xdr:colOff>
      <xdr:row>35</xdr:row>
      <xdr:rowOff>141605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124067"/>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97299</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265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74422</xdr:rowOff>
    </xdr:from>
    <xdr:to>
      <xdr:col>24</xdr:col>
      <xdr:colOff>114300</xdr:colOff>
      <xdr:row>36</xdr:row>
      <xdr:rowOff>4572</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7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123317</xdr:rowOff>
    </xdr:from>
    <xdr:to>
      <xdr:col>19</xdr:col>
      <xdr:colOff>177800</xdr:colOff>
      <xdr:row>35</xdr:row>
      <xdr:rowOff>141224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124067"/>
          <a:ext cx="8890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62230</xdr:rowOff>
    </xdr:from>
    <xdr:to>
      <xdr:col>20</xdr:col>
      <xdr:colOff>38100</xdr:colOff>
      <xdr:row>35</xdr:row>
      <xdr:rowOff>163830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8907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3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104267</xdr:rowOff>
    </xdr:from>
    <xdr:to>
      <xdr:col>15</xdr:col>
      <xdr:colOff>50800</xdr:colOff>
      <xdr:row>35</xdr:row>
      <xdr:rowOff>141224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105017"/>
          <a:ext cx="889000" cy="3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95758</xdr:rowOff>
    </xdr:from>
    <xdr:to>
      <xdr:col>15</xdr:col>
      <xdr:colOff>101600</xdr:colOff>
      <xdr:row>36</xdr:row>
      <xdr:rowOff>25908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17035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8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104267</xdr:rowOff>
    </xdr:from>
    <xdr:to>
      <xdr:col>10</xdr:col>
      <xdr:colOff>114300</xdr:colOff>
      <xdr:row>35</xdr:row>
      <xdr:rowOff>121793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105017"/>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37084</xdr:rowOff>
    </xdr:from>
    <xdr:to>
      <xdr:col>10</xdr:col>
      <xdr:colOff>165100</xdr:colOff>
      <xdr:row>35</xdr:row>
      <xdr:rowOff>138684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155211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13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46609</xdr:rowOff>
    </xdr:from>
    <xdr:to>
      <xdr:col>6</xdr:col>
      <xdr:colOff>38100</xdr:colOff>
      <xdr:row>35</xdr:row>
      <xdr:rowOff>148209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47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164736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22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90805</xdr:rowOff>
    </xdr:from>
    <xdr:to>
      <xdr:col>24</xdr:col>
      <xdr:colOff>114300</xdr:colOff>
      <xdr:row>36</xdr:row>
      <xdr:rowOff>20955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9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69232</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6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72517</xdr:rowOff>
    </xdr:from>
    <xdr:to>
      <xdr:col>20</xdr:col>
      <xdr:colOff>38100</xdr:colOff>
      <xdr:row>36</xdr:row>
      <xdr:rowOff>2667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7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165244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165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90424</xdr:rowOff>
    </xdr:from>
    <xdr:to>
      <xdr:col>15</xdr:col>
      <xdr:colOff>101600</xdr:colOff>
      <xdr:row>36</xdr:row>
      <xdr:rowOff>20574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91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37101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866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53467</xdr:rowOff>
    </xdr:from>
    <xdr:to>
      <xdr:col>10</xdr:col>
      <xdr:colOff>165100</xdr:colOff>
      <xdr:row>35</xdr:row>
      <xdr:rowOff>155067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54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146194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146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70993</xdr:rowOff>
    </xdr:from>
    <xdr:to>
      <xdr:col>6</xdr:col>
      <xdr:colOff>38100</xdr:colOff>
      <xdr:row>36</xdr:row>
      <xdr:rowOff>1143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7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163720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16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59699</xdr:rowOff>
    </xdr:from>
    <xdr:to>
      <xdr:col>24</xdr:col>
      <xdr:colOff>62865</xdr:colOff>
      <xdr:row>57</xdr:row>
      <xdr:rowOff>126514</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32199"/>
          <a:ext cx="1270" cy="1266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130341</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0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126514</xdr:rowOff>
    </xdr:from>
    <xdr:to>
      <xdr:col>24</xdr:col>
      <xdr:colOff>152400</xdr:colOff>
      <xdr:row>57</xdr:row>
      <xdr:rowOff>126514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899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6376</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0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317,498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59699</xdr:rowOff>
    </xdr:from>
    <xdr:to>
      <xdr:col>24</xdr:col>
      <xdr:colOff>152400</xdr:colOff>
      <xdr:row>50</xdr:row>
      <xdr:rowOff>59699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3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62612</xdr:rowOff>
    </xdr:from>
    <xdr:to>
      <xdr:col>24</xdr:col>
      <xdr:colOff>63500</xdr:colOff>
      <xdr:row>52</xdr:row>
      <xdr:rowOff>148323</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8978012"/>
          <a:ext cx="838200" cy="85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154199</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583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4322</xdr:rowOff>
    </xdr:from>
    <xdr:to>
      <xdr:col>24</xdr:col>
      <xdr:colOff>114300</xdr:colOff>
      <xdr:row>56</xdr:row>
      <xdr:rowOff>105922</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0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49119</xdr:rowOff>
    </xdr:from>
    <xdr:to>
      <xdr:col>19</xdr:col>
      <xdr:colOff>177800</xdr:colOff>
      <xdr:row>52</xdr:row>
      <xdr:rowOff>148323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8793069"/>
          <a:ext cx="889000" cy="270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21710</xdr:rowOff>
    </xdr:from>
    <xdr:to>
      <xdr:col>20</xdr:col>
      <xdr:colOff>38100</xdr:colOff>
      <xdr:row>56</xdr:row>
      <xdr:rowOff>123310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2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114437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71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49119</xdr:rowOff>
    </xdr:from>
    <xdr:to>
      <xdr:col>15</xdr:col>
      <xdr:colOff>50800</xdr:colOff>
      <xdr:row>54</xdr:row>
      <xdr:rowOff>128842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8793069"/>
          <a:ext cx="889000" cy="594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93024</xdr:rowOff>
    </xdr:from>
    <xdr:to>
      <xdr:col>15</xdr:col>
      <xdr:colOff>101600</xdr:colOff>
      <xdr:row>54</xdr:row>
      <xdr:rowOff>23174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17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14301</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272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128842</xdr:rowOff>
    </xdr:from>
    <xdr:to>
      <xdr:col>10</xdr:col>
      <xdr:colOff>114300</xdr:colOff>
      <xdr:row>55</xdr:row>
      <xdr:rowOff>58346</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387142"/>
          <a:ext cx="889000" cy="100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84511</xdr:rowOff>
    </xdr:from>
    <xdr:to>
      <xdr:col>10</xdr:col>
      <xdr:colOff>165100</xdr:colOff>
      <xdr:row>57</xdr:row>
      <xdr:rowOff>14661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8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5788</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778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121919</xdr:rowOff>
    </xdr:from>
    <xdr:to>
      <xdr:col>6</xdr:col>
      <xdr:colOff>38100</xdr:colOff>
      <xdr:row>57</xdr:row>
      <xdr:rowOff>52069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2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43196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81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11812</xdr:rowOff>
    </xdr:from>
    <xdr:to>
      <xdr:col>24</xdr:col>
      <xdr:colOff>114300</xdr:colOff>
      <xdr:row>52</xdr:row>
      <xdr:rowOff>113412</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892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34689</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8778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97523</xdr:rowOff>
    </xdr:from>
    <xdr:to>
      <xdr:col>20</xdr:col>
      <xdr:colOff>38100</xdr:colOff>
      <xdr:row>53</xdr:row>
      <xdr:rowOff>27673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01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44200</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8788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169769</xdr:rowOff>
    </xdr:from>
    <xdr:to>
      <xdr:col>15</xdr:col>
      <xdr:colOff>101600</xdr:colOff>
      <xdr:row>51</xdr:row>
      <xdr:rowOff>99919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874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116446</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8517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78042</xdr:rowOff>
    </xdr:from>
    <xdr:to>
      <xdr:col>10</xdr:col>
      <xdr:colOff>165100</xdr:colOff>
      <xdr:row>55</xdr:row>
      <xdr:rowOff>8192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336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24719</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111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7546</xdr:rowOff>
    </xdr:from>
    <xdr:to>
      <xdr:col>6</xdr:col>
      <xdr:colOff>38100</xdr:colOff>
      <xdr:row>55</xdr:row>
      <xdr:rowOff>109146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43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125673</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30795" y="921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91607</xdr:rowOff>
    </xdr:from>
    <xdr:to>
      <xdr:col>24</xdr:col>
      <xdr:colOff>62865</xdr:colOff>
      <xdr:row>78</xdr:row>
      <xdr:rowOff>142846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93107"/>
          <a:ext cx="1270" cy="1422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146673</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19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142846</xdr:rowOff>
    </xdr:from>
    <xdr:to>
      <xdr:col>24</xdr:col>
      <xdr:colOff>152400</xdr:colOff>
      <xdr:row>78</xdr:row>
      <xdr:rowOff>142846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15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38284</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868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262,418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91607</xdr:rowOff>
    </xdr:from>
    <xdr:to>
      <xdr:col>24</xdr:col>
      <xdr:colOff>152400</xdr:colOff>
      <xdr:row>70</xdr:row>
      <xdr:rowOff>91607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93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16093</xdr:rowOff>
    </xdr:from>
    <xdr:to>
      <xdr:col>24</xdr:col>
      <xdr:colOff>63500</xdr:colOff>
      <xdr:row>75</xdr:row>
      <xdr:rowOff>16234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2874843"/>
          <a:ext cx="838200" cy="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141535</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000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163108</xdr:rowOff>
    </xdr:from>
    <xdr:to>
      <xdr:col>24</xdr:col>
      <xdr:colOff>114300</xdr:colOff>
      <xdr:row>76</xdr:row>
      <xdr:rowOff>93258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2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16093</xdr:rowOff>
    </xdr:from>
    <xdr:to>
      <xdr:col>19</xdr:col>
      <xdr:colOff>177800</xdr:colOff>
      <xdr:row>75</xdr:row>
      <xdr:rowOff>162038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874843"/>
          <a:ext cx="889000" cy="145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61044</xdr:rowOff>
    </xdr:from>
    <xdr:to>
      <xdr:col>20</xdr:col>
      <xdr:colOff>38100</xdr:colOff>
      <xdr:row>75</xdr:row>
      <xdr:rowOff>162644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1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153770</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12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67560</xdr:rowOff>
    </xdr:from>
    <xdr:to>
      <xdr:col>15</xdr:col>
      <xdr:colOff>50800</xdr:colOff>
      <xdr:row>75</xdr:row>
      <xdr:rowOff>162038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2754860"/>
          <a:ext cx="889000" cy="265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160745</xdr:rowOff>
    </xdr:from>
    <xdr:to>
      <xdr:col>15</xdr:col>
      <xdr:colOff>101600</xdr:colOff>
      <xdr:row>77</xdr:row>
      <xdr:rowOff>90895</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1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82022</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283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67560</xdr:rowOff>
    </xdr:from>
    <xdr:to>
      <xdr:col>10</xdr:col>
      <xdr:colOff>114300</xdr:colOff>
      <xdr:row>76</xdr:row>
      <xdr:rowOff>150619</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2754860"/>
          <a:ext cx="889000" cy="425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48177</xdr:rowOff>
    </xdr:from>
    <xdr:to>
      <xdr:col>10</xdr:col>
      <xdr:colOff>165100</xdr:colOff>
      <xdr:row>77</xdr:row>
      <xdr:rowOff>149777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24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140904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342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99578</xdr:rowOff>
    </xdr:from>
    <xdr:to>
      <xdr:col>6</xdr:col>
      <xdr:colOff>38100</xdr:colOff>
      <xdr:row>78</xdr:row>
      <xdr:rowOff>29728</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20855</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393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136884</xdr:rowOff>
    </xdr:from>
    <xdr:to>
      <xdr:col>24</xdr:col>
      <xdr:colOff>114300</xdr:colOff>
      <xdr:row>75</xdr:row>
      <xdr:rowOff>67034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82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159761</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675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136743</xdr:rowOff>
    </xdr:from>
    <xdr:to>
      <xdr:col>20</xdr:col>
      <xdr:colOff>38100</xdr:colOff>
      <xdr:row>75</xdr:row>
      <xdr:rowOff>66893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82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83420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599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111237</xdr:rowOff>
    </xdr:from>
    <xdr:to>
      <xdr:col>15</xdr:col>
      <xdr:colOff>101600</xdr:colOff>
      <xdr:row>76</xdr:row>
      <xdr:rowOff>41387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96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57914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74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16760</xdr:rowOff>
    </xdr:from>
    <xdr:to>
      <xdr:col>10</xdr:col>
      <xdr:colOff>165100</xdr:colOff>
      <xdr:row>74</xdr:row>
      <xdr:rowOff>118360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70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134887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479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99819</xdr:rowOff>
    </xdr:from>
    <xdr:to>
      <xdr:col>6</xdr:col>
      <xdr:colOff>38100</xdr:colOff>
      <xdr:row>77</xdr:row>
      <xdr:rowOff>29969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13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46496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905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111528</xdr:rowOff>
    </xdr:from>
    <xdr:to>
      <xdr:col>24</xdr:col>
      <xdr:colOff>62865</xdr:colOff>
      <xdr:row>99</xdr:row>
      <xdr:rowOff>94132</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42028"/>
          <a:ext cx="1270" cy="1525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97959</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7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94132</xdr:rowOff>
    </xdr:from>
    <xdr:to>
      <xdr:col>24</xdr:col>
      <xdr:colOff>152400</xdr:colOff>
      <xdr:row>99</xdr:row>
      <xdr:rowOff>94132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067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58205</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1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170,588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111528</xdr:rowOff>
    </xdr:from>
    <xdr:to>
      <xdr:col>24</xdr:col>
      <xdr:colOff>152400</xdr:colOff>
      <xdr:row>90</xdr:row>
      <xdr:rowOff>111528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4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161603</xdr:rowOff>
    </xdr:from>
    <xdr:to>
      <xdr:col>24</xdr:col>
      <xdr:colOff>63500</xdr:colOff>
      <xdr:row>96</xdr:row>
      <xdr:rowOff>153231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449353"/>
          <a:ext cx="838200" cy="163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66794</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697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88367</xdr:rowOff>
    </xdr:from>
    <xdr:to>
      <xdr:col>24</xdr:col>
      <xdr:colOff>114300</xdr:colOff>
      <xdr:row>98</xdr:row>
      <xdr:rowOff>18517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71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153231</xdr:rowOff>
    </xdr:from>
    <xdr:to>
      <xdr:col>19</xdr:col>
      <xdr:colOff>177800</xdr:colOff>
      <xdr:row>97</xdr:row>
      <xdr:rowOff>108665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612431"/>
          <a:ext cx="889000" cy="126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109103</xdr:rowOff>
    </xdr:from>
    <xdr:to>
      <xdr:col>20</xdr:col>
      <xdr:colOff>38100</xdr:colOff>
      <xdr:row>98</xdr:row>
      <xdr:rowOff>39253</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739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30380</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832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108665</xdr:rowOff>
    </xdr:from>
    <xdr:to>
      <xdr:col>15</xdr:col>
      <xdr:colOff>50800</xdr:colOff>
      <xdr:row>97</xdr:row>
      <xdr:rowOff>114511</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739315"/>
          <a:ext cx="889000" cy="5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21343</xdr:rowOff>
    </xdr:from>
    <xdr:to>
      <xdr:col>15</xdr:col>
      <xdr:colOff>101600</xdr:colOff>
      <xdr:row>98</xdr:row>
      <xdr:rowOff>122943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823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114070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91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114511</xdr:rowOff>
    </xdr:from>
    <xdr:to>
      <xdr:col>10</xdr:col>
      <xdr:colOff>114300</xdr:colOff>
      <xdr:row>98</xdr:row>
      <xdr:rowOff>15069</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745161"/>
          <a:ext cx="889000" cy="72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28507</xdr:rowOff>
    </xdr:from>
    <xdr:to>
      <xdr:col>10</xdr:col>
      <xdr:colOff>165100</xdr:colOff>
      <xdr:row>98</xdr:row>
      <xdr:rowOff>130107</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3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121234</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92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65866</xdr:rowOff>
    </xdr:from>
    <xdr:to>
      <xdr:col>6</xdr:col>
      <xdr:colOff>38100</xdr:colOff>
      <xdr:row>98</xdr:row>
      <xdr:rowOff>167466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867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158593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960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110803</xdr:rowOff>
    </xdr:from>
    <xdr:to>
      <xdr:col>24</xdr:col>
      <xdr:colOff>114300</xdr:colOff>
      <xdr:row>96</xdr:row>
      <xdr:rowOff>40953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398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133680</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249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102431</xdr:rowOff>
    </xdr:from>
    <xdr:to>
      <xdr:col>20</xdr:col>
      <xdr:colOff>38100</xdr:colOff>
      <xdr:row>97</xdr:row>
      <xdr:rowOff>32581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56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49108</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336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57865</xdr:rowOff>
    </xdr:from>
    <xdr:to>
      <xdr:col>15</xdr:col>
      <xdr:colOff>101600</xdr:colOff>
      <xdr:row>97</xdr:row>
      <xdr:rowOff>159465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68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4542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46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63711</xdr:rowOff>
    </xdr:from>
    <xdr:to>
      <xdr:col>10</xdr:col>
      <xdr:colOff>165100</xdr:colOff>
      <xdr:row>97</xdr:row>
      <xdr:rowOff>165311</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69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10388</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46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135719</xdr:rowOff>
    </xdr:from>
    <xdr:to>
      <xdr:col>6</xdr:col>
      <xdr:colOff>38100</xdr:colOff>
      <xdr:row>98</xdr:row>
      <xdr:rowOff>65869</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76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82396</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541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72426</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215926"/>
          <a:ext cx="1270" cy="1569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19103</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499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72426</xdr:rowOff>
    </xdr:from>
    <xdr:to>
      <xdr:col>55</xdr:col>
      <xdr:colOff>88900</xdr:colOff>
      <xdr:row>30</xdr:row>
      <xdr:rowOff>72426</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21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51199</xdr:rowOff>
    </xdr:from>
    <xdr:to>
      <xdr:col>55</xdr:col>
      <xdr:colOff>0</xdr:colOff>
      <xdr:row>37</xdr:row>
      <xdr:rowOff>166479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394849"/>
          <a:ext cx="838200" cy="11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118308</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2905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95431</xdr:rowOff>
    </xdr:from>
    <xdr:to>
      <xdr:col>55</xdr:col>
      <xdr:colOff>50800</xdr:colOff>
      <xdr:row>38</xdr:row>
      <xdr:rowOff>25581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43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93000</xdr:rowOff>
    </xdr:from>
    <xdr:to>
      <xdr:col>50</xdr:col>
      <xdr:colOff>114300</xdr:colOff>
      <xdr:row>37</xdr:row>
      <xdr:rowOff>51199</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265200"/>
          <a:ext cx="889000" cy="129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70612</xdr:rowOff>
    </xdr:from>
    <xdr:to>
      <xdr:col>50</xdr:col>
      <xdr:colOff>165100</xdr:colOff>
      <xdr:row>38</xdr:row>
      <xdr:rowOff>762</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163339</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506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93000</xdr:rowOff>
    </xdr:from>
    <xdr:to>
      <xdr:col>45</xdr:col>
      <xdr:colOff>177800</xdr:colOff>
      <xdr:row>38</xdr:row>
      <xdr:rowOff>39769</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7861300" y="6265200"/>
          <a:ext cx="889000" cy="289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36975</xdr:rowOff>
    </xdr:from>
    <xdr:to>
      <xdr:col>46</xdr:col>
      <xdr:colOff>38100</xdr:colOff>
      <xdr:row>37</xdr:row>
      <xdr:rowOff>138575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38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129702</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15428" y="647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39769</xdr:rowOff>
    </xdr:from>
    <xdr:to>
      <xdr:col>41</xdr:col>
      <xdr:colOff>50800</xdr:colOff>
      <xdr:row>38</xdr:row>
      <xdr:rowOff>43362</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6972300" y="6554869"/>
          <a:ext cx="889000" cy="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55916</xdr:rowOff>
    </xdr:from>
    <xdr:to>
      <xdr:col>41</xdr:col>
      <xdr:colOff>101600</xdr:colOff>
      <xdr:row>37</xdr:row>
      <xdr:rowOff>157516</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39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2593</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26428" y="6174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38608</xdr:rowOff>
    </xdr:from>
    <xdr:to>
      <xdr:col>36</xdr:col>
      <xdr:colOff>165100</xdr:colOff>
      <xdr:row>37</xdr:row>
      <xdr:rowOff>140208</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38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156735</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37428" y="6157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115679</xdr:rowOff>
    </xdr:from>
    <xdr:to>
      <xdr:col>55</xdr:col>
      <xdr:colOff>50800</xdr:colOff>
      <xdr:row>38</xdr:row>
      <xdr:rowOff>45829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459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94106</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437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399</xdr:rowOff>
    </xdr:from>
    <xdr:to>
      <xdr:col>50</xdr:col>
      <xdr:colOff>165100</xdr:colOff>
      <xdr:row>37</xdr:row>
      <xdr:rowOff>101999</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34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118526</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04428" y="6119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42200</xdr:rowOff>
    </xdr:from>
    <xdr:to>
      <xdr:col>46</xdr:col>
      <xdr:colOff>38100</xdr:colOff>
      <xdr:row>36</xdr:row>
      <xdr:rowOff>143800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21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160327</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15428" y="598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160419</xdr:rowOff>
    </xdr:from>
    <xdr:to>
      <xdr:col>41</xdr:col>
      <xdr:colOff>101600</xdr:colOff>
      <xdr:row>38</xdr:row>
      <xdr:rowOff>90569</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50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81696</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596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164012</xdr:rowOff>
    </xdr:from>
    <xdr:to>
      <xdr:col>36</xdr:col>
      <xdr:colOff>165100</xdr:colOff>
      <xdr:row>38</xdr:row>
      <xdr:rowOff>94162</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50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85289</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6003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66529</xdr:rowOff>
    </xdr:from>
    <xdr:to>
      <xdr:col>54</xdr:col>
      <xdr:colOff>189865</xdr:colOff>
      <xdr:row>59</xdr:row>
      <xdr:rowOff>27210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810479"/>
          <a:ext cx="1270" cy="1332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31037</xdr:rowOff>
    </xdr:from>
    <xdr:ext cx="378565"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46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27210</xdr:rowOff>
    </xdr:from>
    <xdr:to>
      <xdr:col>55</xdr:col>
      <xdr:colOff>88900</xdr:colOff>
      <xdr:row>59</xdr:row>
      <xdr:rowOff>27210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4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13206</xdr:rowOff>
    </xdr:from>
    <xdr:ext cx="534377"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58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70,841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66529</xdr:rowOff>
    </xdr:from>
    <xdr:to>
      <xdr:col>55</xdr:col>
      <xdr:colOff>88900</xdr:colOff>
      <xdr:row>51</xdr:row>
      <xdr:rowOff>66529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810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104915</xdr:rowOff>
    </xdr:from>
    <xdr:to>
      <xdr:col>55</xdr:col>
      <xdr:colOff>0</xdr:colOff>
      <xdr:row>53</xdr:row>
      <xdr:rowOff>130518</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9639300" y="9020315"/>
          <a:ext cx="838200" cy="19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72871</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674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94444</xdr:rowOff>
    </xdr:from>
    <xdr:to>
      <xdr:col>55</xdr:col>
      <xdr:colOff>50800</xdr:colOff>
      <xdr:row>57</xdr:row>
      <xdr:rowOff>24594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6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130518</xdr:rowOff>
    </xdr:from>
    <xdr:to>
      <xdr:col>50</xdr:col>
      <xdr:colOff>114300</xdr:colOff>
      <xdr:row>53</xdr:row>
      <xdr:rowOff>141319</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8750300" y="9217368"/>
          <a:ext cx="889000" cy="10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113627</xdr:rowOff>
    </xdr:from>
    <xdr:to>
      <xdr:col>50</xdr:col>
      <xdr:colOff>165100</xdr:colOff>
      <xdr:row>57</xdr:row>
      <xdr:rowOff>43777</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71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34904</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72111" y="9807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115354</xdr:rowOff>
    </xdr:from>
    <xdr:to>
      <xdr:col>45</xdr:col>
      <xdr:colOff>177800</xdr:colOff>
      <xdr:row>53</xdr:row>
      <xdr:rowOff>141319</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7861300" y="9202204"/>
          <a:ext cx="889000" cy="25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105149</xdr:rowOff>
    </xdr:from>
    <xdr:to>
      <xdr:col>46</xdr:col>
      <xdr:colOff>38100</xdr:colOff>
      <xdr:row>57</xdr:row>
      <xdr:rowOff>35299</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26426</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3111" y="979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115354</xdr:rowOff>
    </xdr:from>
    <xdr:to>
      <xdr:col>41</xdr:col>
      <xdr:colOff>50800</xdr:colOff>
      <xdr:row>54</xdr:row>
      <xdr:rowOff>22466</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6972300" y="9202204"/>
          <a:ext cx="889000" cy="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96291</xdr:rowOff>
    </xdr:from>
    <xdr:to>
      <xdr:col>41</xdr:col>
      <xdr:colOff>101600</xdr:colOff>
      <xdr:row>57</xdr:row>
      <xdr:rowOff>26441</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69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17568</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79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130734</xdr:rowOff>
    </xdr:from>
    <xdr:to>
      <xdr:col>36</xdr:col>
      <xdr:colOff>165100</xdr:colOff>
      <xdr:row>57</xdr:row>
      <xdr:rowOff>60884</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73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52011</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82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54115</xdr:rowOff>
    </xdr:from>
    <xdr:to>
      <xdr:col>55</xdr:col>
      <xdr:colOff>50800</xdr:colOff>
      <xdr:row>52</xdr:row>
      <xdr:rowOff>155715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896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76992</xdr:rowOff>
    </xdr:from>
    <xdr:ext cx="534377"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8820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79718</xdr:rowOff>
    </xdr:from>
    <xdr:to>
      <xdr:col>50</xdr:col>
      <xdr:colOff>165100</xdr:colOff>
      <xdr:row>54</xdr:row>
      <xdr:rowOff>9868</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16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26395</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72111" y="8941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90519</xdr:rowOff>
    </xdr:from>
    <xdr:to>
      <xdr:col>46</xdr:col>
      <xdr:colOff>38100</xdr:colOff>
      <xdr:row>54</xdr:row>
      <xdr:rowOff>20669</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17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37196</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83111" y="895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64554</xdr:rowOff>
    </xdr:from>
    <xdr:to>
      <xdr:col>41</xdr:col>
      <xdr:colOff>101600</xdr:colOff>
      <xdr:row>53</xdr:row>
      <xdr:rowOff>166154</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1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11231</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94111" y="892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143116</xdr:rowOff>
    </xdr:from>
    <xdr:to>
      <xdr:col>36</xdr:col>
      <xdr:colOff>165100</xdr:colOff>
      <xdr:row>54</xdr:row>
      <xdr:rowOff>73266</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22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89793</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05111" y="900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6883</xdr:rowOff>
    </xdr:from>
    <xdr:to>
      <xdr:col>54</xdr:col>
      <xdr:colOff>189865</xdr:colOff>
      <xdr:row>79</xdr:row>
      <xdr:rowOff>11836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351283"/>
          <a:ext cx="1270" cy="1205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15663</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6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11836</xdr:rowOff>
    </xdr:from>
    <xdr:to>
      <xdr:col>55</xdr:col>
      <xdr:colOff>88900</xdr:colOff>
      <xdr:row>79</xdr:row>
      <xdr:rowOff>11836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56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125010</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212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64,972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6883</xdr:rowOff>
    </xdr:from>
    <xdr:to>
      <xdr:col>55</xdr:col>
      <xdr:colOff>88900</xdr:colOff>
      <xdr:row>72</xdr:row>
      <xdr:rowOff>6883</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351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171399</xdr:rowOff>
    </xdr:from>
    <xdr:to>
      <xdr:col>55</xdr:col>
      <xdr:colOff>0</xdr:colOff>
      <xdr:row>72</xdr:row>
      <xdr:rowOff>6883</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2344349"/>
          <a:ext cx="838200" cy="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61783</xdr:rowOff>
    </xdr:from>
    <xdr:ext cx="534377"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0919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83356</xdr:rowOff>
    </xdr:from>
    <xdr:to>
      <xdr:col>55</xdr:col>
      <xdr:colOff>50800</xdr:colOff>
      <xdr:row>77</xdr:row>
      <xdr:rowOff>13506</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11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69</xdr:row>
      <xdr:rowOff>169208</xdr:rowOff>
    </xdr:from>
    <xdr:to>
      <xdr:col>50</xdr:col>
      <xdr:colOff>114300</xdr:colOff>
      <xdr:row>71</xdr:row>
      <xdr:rowOff>171399</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8750300" y="11999258"/>
          <a:ext cx="889000" cy="345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87319</xdr:rowOff>
    </xdr:from>
    <xdr:to>
      <xdr:col>50</xdr:col>
      <xdr:colOff>165100</xdr:colOff>
      <xdr:row>77</xdr:row>
      <xdr:rowOff>17469</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11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8596</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321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69</xdr:row>
      <xdr:rowOff>169208</xdr:rowOff>
    </xdr:from>
    <xdr:to>
      <xdr:col>45</xdr:col>
      <xdr:colOff>177800</xdr:colOff>
      <xdr:row>73</xdr:row>
      <xdr:rowOff>151606</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7861300" y="11999258"/>
          <a:ext cx="889000" cy="668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72231</xdr:rowOff>
    </xdr:from>
    <xdr:to>
      <xdr:col>46</xdr:col>
      <xdr:colOff>38100</xdr:colOff>
      <xdr:row>77</xdr:row>
      <xdr:rowOff>2381</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10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164958</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483111" y="1319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151606</xdr:rowOff>
    </xdr:from>
    <xdr:to>
      <xdr:col>41</xdr:col>
      <xdr:colOff>50800</xdr:colOff>
      <xdr:row>74</xdr:row>
      <xdr:rowOff>112878</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2667456"/>
          <a:ext cx="889000" cy="132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52019</xdr:rowOff>
    </xdr:from>
    <xdr:to>
      <xdr:col>41</xdr:col>
      <xdr:colOff>101600</xdr:colOff>
      <xdr:row>77</xdr:row>
      <xdr:rowOff>153619</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25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144746</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334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70211</xdr:rowOff>
    </xdr:from>
    <xdr:to>
      <xdr:col>36</xdr:col>
      <xdr:colOff>165100</xdr:colOff>
      <xdr:row>78</xdr:row>
      <xdr:rowOff>361</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27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162938</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336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127533</xdr:rowOff>
    </xdr:from>
    <xdr:to>
      <xdr:col>55</xdr:col>
      <xdr:colOff>50800</xdr:colOff>
      <xdr:row>72</xdr:row>
      <xdr:rowOff>57683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230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80560</xdr:rowOff>
    </xdr:from>
    <xdr:ext cx="534377"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225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120599</xdr:rowOff>
    </xdr:from>
    <xdr:to>
      <xdr:col>50</xdr:col>
      <xdr:colOff>165100</xdr:colOff>
      <xdr:row>72</xdr:row>
      <xdr:rowOff>50749</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229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67276</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372111" y="12068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69</xdr:row>
      <xdr:rowOff>118408</xdr:rowOff>
    </xdr:from>
    <xdr:to>
      <xdr:col>46</xdr:col>
      <xdr:colOff>38100</xdr:colOff>
      <xdr:row>70</xdr:row>
      <xdr:rowOff>48558</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194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68</xdr:row>
      <xdr:rowOff>65085</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483111" y="11723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100806</xdr:rowOff>
    </xdr:from>
    <xdr:to>
      <xdr:col>41</xdr:col>
      <xdr:colOff>101600</xdr:colOff>
      <xdr:row>74</xdr:row>
      <xdr:rowOff>30956</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261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47483</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594111" y="1239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62078</xdr:rowOff>
    </xdr:from>
    <xdr:to>
      <xdr:col>36</xdr:col>
      <xdr:colOff>165100</xdr:colOff>
      <xdr:row>74</xdr:row>
      <xdr:rowOff>163678</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274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8755</xdr:rowOff>
    </xdr:from>
    <xdr:ext cx="534377"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05111" y="1252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13551</xdr:rowOff>
    </xdr:from>
    <xdr:to>
      <xdr:col>54</xdr:col>
      <xdr:colOff>189865</xdr:colOff>
      <xdr:row>99</xdr:row>
      <xdr:rowOff>55068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444051"/>
          <a:ext cx="1270" cy="1584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58895</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703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55068</xdr:rowOff>
    </xdr:from>
    <xdr:to>
      <xdr:col>55</xdr:col>
      <xdr:colOff>88900</xdr:colOff>
      <xdr:row>99</xdr:row>
      <xdr:rowOff>55068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702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131678</xdr:rowOff>
    </xdr:from>
    <xdr:ext cx="599010"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21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153,933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13551</xdr:rowOff>
    </xdr:from>
    <xdr:to>
      <xdr:col>55</xdr:col>
      <xdr:colOff>88900</xdr:colOff>
      <xdr:row>90</xdr:row>
      <xdr:rowOff>13551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44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65760</xdr:rowOff>
    </xdr:from>
    <xdr:to>
      <xdr:col>55</xdr:col>
      <xdr:colOff>0</xdr:colOff>
      <xdr:row>93</xdr:row>
      <xdr:rowOff>34722</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9639300" y="15839160"/>
          <a:ext cx="838200" cy="140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106278</xdr:rowOff>
    </xdr:from>
    <xdr:ext cx="534377"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565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127851</xdr:rowOff>
    </xdr:from>
    <xdr:to>
      <xdr:col>55</xdr:col>
      <xdr:colOff>50800</xdr:colOff>
      <xdr:row>97</xdr:row>
      <xdr:rowOff>58001</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6700" y="1658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14046</xdr:rowOff>
    </xdr:from>
    <xdr:to>
      <xdr:col>50</xdr:col>
      <xdr:colOff>114300</xdr:colOff>
      <xdr:row>92</xdr:row>
      <xdr:rowOff>65760</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8750300" y="15787446"/>
          <a:ext cx="889000" cy="5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129984</xdr:rowOff>
    </xdr:from>
    <xdr:to>
      <xdr:col>50</xdr:col>
      <xdr:colOff>165100</xdr:colOff>
      <xdr:row>97</xdr:row>
      <xdr:rowOff>60134</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88500" y="1658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51261</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2111" y="1668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14046</xdr:rowOff>
    </xdr:from>
    <xdr:to>
      <xdr:col>45</xdr:col>
      <xdr:colOff>177800</xdr:colOff>
      <xdr:row>94</xdr:row>
      <xdr:rowOff>69723</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7861300" y="15787446"/>
          <a:ext cx="889000" cy="39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117602</xdr:rowOff>
    </xdr:from>
    <xdr:to>
      <xdr:col>46</xdr:col>
      <xdr:colOff>38100</xdr:colOff>
      <xdr:row>97</xdr:row>
      <xdr:rowOff>47752</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9500" y="1657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38879</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66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69723</xdr:rowOff>
    </xdr:from>
    <xdr:to>
      <xdr:col>41</xdr:col>
      <xdr:colOff>50800</xdr:colOff>
      <xdr:row>94</xdr:row>
      <xdr:rowOff>75146</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6972300" y="16186023"/>
          <a:ext cx="889000" cy="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62052</xdr:rowOff>
    </xdr:from>
    <xdr:to>
      <xdr:col>41</xdr:col>
      <xdr:colOff>101600</xdr:colOff>
      <xdr:row>97</xdr:row>
      <xdr:rowOff>163652</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669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154779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78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27432</xdr:rowOff>
    </xdr:from>
    <xdr:to>
      <xdr:col>36</xdr:col>
      <xdr:colOff>165100</xdr:colOff>
      <xdr:row>97</xdr:row>
      <xdr:rowOff>129032</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1500" y="1665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120159</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75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155372</xdr:rowOff>
    </xdr:from>
    <xdr:to>
      <xdr:col>55</xdr:col>
      <xdr:colOff>50800</xdr:colOff>
      <xdr:row>93</xdr:row>
      <xdr:rowOff>85522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0426700" y="1592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6799</xdr:rowOff>
    </xdr:from>
    <xdr:ext cx="599010"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5780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14960</xdr:rowOff>
    </xdr:from>
    <xdr:to>
      <xdr:col>50</xdr:col>
      <xdr:colOff>165100</xdr:colOff>
      <xdr:row>92</xdr:row>
      <xdr:rowOff>116560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88500" y="1578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90</xdr:row>
      <xdr:rowOff>133087</xdr:rowOff>
    </xdr:from>
    <xdr:ext cx="59901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39795" y="15563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134696</xdr:rowOff>
    </xdr:from>
    <xdr:to>
      <xdr:col>46</xdr:col>
      <xdr:colOff>38100</xdr:colOff>
      <xdr:row>92</xdr:row>
      <xdr:rowOff>64846</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99500" y="1573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90</xdr:row>
      <xdr:rowOff>81373</xdr:rowOff>
    </xdr:from>
    <xdr:ext cx="59901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50795" y="15511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18923</xdr:rowOff>
    </xdr:from>
    <xdr:to>
      <xdr:col>41</xdr:col>
      <xdr:colOff>101600</xdr:colOff>
      <xdr:row>94</xdr:row>
      <xdr:rowOff>120523</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10500" y="1613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137050</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4111" y="15910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24346</xdr:rowOff>
    </xdr:from>
    <xdr:to>
      <xdr:col>36</xdr:col>
      <xdr:colOff>165100</xdr:colOff>
      <xdr:row>94</xdr:row>
      <xdr:rowOff>125946</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921500" y="16140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142473</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5111" y="1591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a:extLst>
            <a:ext uri="{FF2B5EF4-FFF2-40B4-BE49-F238E27FC236}">
              <a16:creationId xmlns:a16="http://schemas.microsoft.com/office/drawing/2014/main" id="{00000000-0008-0000-07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38430</xdr:rowOff>
    </xdr:from>
    <xdr:to>
      <xdr:col>85</xdr:col>
      <xdr:colOff>126364</xdr:colOff>
      <xdr:row>39</xdr:row>
      <xdr:rowOff>32334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6317595" y="5181930"/>
          <a:ext cx="1269" cy="153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36161</xdr:rowOff>
    </xdr:from>
    <xdr:ext cx="534377" cy="259045"/>
    <xdr:sp macro="" textlink="">
      <xdr:nvSpPr>
        <xdr:cNvPr id="521" name="消防費最小値テキスト">
          <a:extLst>
            <a:ext uri="{FF2B5EF4-FFF2-40B4-BE49-F238E27FC236}">
              <a16:creationId xmlns:a16="http://schemas.microsoft.com/office/drawing/2014/main" id="{00000000-0008-0000-0700-000009020000}"/>
            </a:ext>
          </a:extLst>
        </xdr:cNvPr>
        <xdr:cNvSpPr txBox="1"/>
      </xdr:nvSpPr>
      <xdr:spPr>
        <a:xfrm>
          <a:off x="16370300" y="672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32334</xdr:rowOff>
    </xdr:from>
    <xdr:to>
      <xdr:col>86</xdr:col>
      <xdr:colOff>25400</xdr:colOff>
      <xdr:row>39</xdr:row>
      <xdr:rowOff>32334</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671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156557</xdr:rowOff>
    </xdr:from>
    <xdr:ext cx="534377" cy="259045"/>
    <xdr:sp macro="" textlink="">
      <xdr:nvSpPr>
        <xdr:cNvPr id="523" name="消防費最大値テキスト">
          <a:extLst>
            <a:ext uri="{FF2B5EF4-FFF2-40B4-BE49-F238E27FC236}">
              <a16:creationId xmlns:a16="http://schemas.microsoft.com/office/drawing/2014/main" id="{00000000-0008-0000-0700-00000B020000}"/>
            </a:ext>
          </a:extLst>
        </xdr:cNvPr>
        <xdr:cNvSpPr txBox="1"/>
      </xdr:nvSpPr>
      <xdr:spPr>
        <a:xfrm>
          <a:off x="16370300" y="495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38430</xdr:rowOff>
    </xdr:from>
    <xdr:to>
      <xdr:col>86</xdr:col>
      <xdr:colOff>25400</xdr:colOff>
      <xdr:row>30</xdr:row>
      <xdr:rowOff>38430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5181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1625</xdr:rowOff>
    </xdr:from>
    <xdr:to>
      <xdr:col>85</xdr:col>
      <xdr:colOff>127000</xdr:colOff>
      <xdr:row>34</xdr:row>
      <xdr:rowOff>167170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5481300" y="5830925"/>
          <a:ext cx="838200" cy="16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48239</xdr:rowOff>
    </xdr:from>
    <xdr:ext cx="534377" cy="259045"/>
    <xdr:sp macro="" textlink="">
      <xdr:nvSpPr>
        <xdr:cNvPr id="526" name="消防費平均値テキスト">
          <a:extLst>
            <a:ext uri="{FF2B5EF4-FFF2-40B4-BE49-F238E27FC236}">
              <a16:creationId xmlns:a16="http://schemas.microsoft.com/office/drawing/2014/main" id="{00000000-0008-0000-0700-00000E020000}"/>
            </a:ext>
          </a:extLst>
        </xdr:cNvPr>
        <xdr:cNvSpPr txBox="1"/>
      </xdr:nvSpPr>
      <xdr:spPr>
        <a:xfrm>
          <a:off x="16370300" y="62204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69812</xdr:rowOff>
    </xdr:from>
    <xdr:to>
      <xdr:col>85</xdr:col>
      <xdr:colOff>177800</xdr:colOff>
      <xdr:row>36</xdr:row>
      <xdr:rowOff>171412</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6268700" y="6242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82588</xdr:rowOff>
    </xdr:from>
    <xdr:to>
      <xdr:col>81</xdr:col>
      <xdr:colOff>50800</xdr:colOff>
      <xdr:row>34</xdr:row>
      <xdr:rowOff>167170</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4592300" y="5911888"/>
          <a:ext cx="8890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70764</xdr:rowOff>
    </xdr:from>
    <xdr:to>
      <xdr:col>81</xdr:col>
      <xdr:colOff>101600</xdr:colOff>
      <xdr:row>37</xdr:row>
      <xdr:rowOff>914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5430500" y="624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163491</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633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82588</xdr:rowOff>
    </xdr:from>
    <xdr:to>
      <xdr:col>76</xdr:col>
      <xdr:colOff>114300</xdr:colOff>
      <xdr:row>34</xdr:row>
      <xdr:rowOff>119316</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3703300" y="5911888"/>
          <a:ext cx="889000" cy="36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38341</xdr:rowOff>
    </xdr:from>
    <xdr:to>
      <xdr:col>76</xdr:col>
      <xdr:colOff>165100</xdr:colOff>
      <xdr:row>36</xdr:row>
      <xdr:rowOff>139941</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4541500" y="621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131068</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630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119316</xdr:rowOff>
    </xdr:from>
    <xdr:to>
      <xdr:col>71</xdr:col>
      <xdr:colOff>177800</xdr:colOff>
      <xdr:row>35</xdr:row>
      <xdr:rowOff>4331</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2814300" y="5948616"/>
          <a:ext cx="889000" cy="56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93091</xdr:rowOff>
    </xdr:from>
    <xdr:to>
      <xdr:col>72</xdr:col>
      <xdr:colOff>38100</xdr:colOff>
      <xdr:row>37</xdr:row>
      <xdr:rowOff>23241</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3652500" y="6265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14368</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35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145631</xdr:rowOff>
    </xdr:from>
    <xdr:to>
      <xdr:col>67</xdr:col>
      <xdr:colOff>101600</xdr:colOff>
      <xdr:row>37</xdr:row>
      <xdr:rowOff>75781</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2763500" y="6317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66908</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410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122275</xdr:rowOff>
    </xdr:from>
    <xdr:to>
      <xdr:col>85</xdr:col>
      <xdr:colOff>177800</xdr:colOff>
      <xdr:row>34</xdr:row>
      <xdr:rowOff>52425</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6268700" y="578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145152</xdr:rowOff>
    </xdr:from>
    <xdr:ext cx="534377" cy="259045"/>
    <xdr:sp macro="" textlink="">
      <xdr:nvSpPr>
        <xdr:cNvPr id="545" name="消防費該当値テキスト">
          <a:extLst>
            <a:ext uri="{FF2B5EF4-FFF2-40B4-BE49-F238E27FC236}">
              <a16:creationId xmlns:a16="http://schemas.microsoft.com/office/drawing/2014/main" id="{00000000-0008-0000-0700-000021020000}"/>
            </a:ext>
          </a:extLst>
        </xdr:cNvPr>
        <xdr:cNvSpPr txBox="1"/>
      </xdr:nvSpPr>
      <xdr:spPr>
        <a:xfrm>
          <a:off x="16370300" y="563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116370</xdr:rowOff>
    </xdr:from>
    <xdr:to>
      <xdr:col>81</xdr:col>
      <xdr:colOff>101600</xdr:colOff>
      <xdr:row>35</xdr:row>
      <xdr:rowOff>46520</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5430500" y="594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63047</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14111" y="572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31788</xdr:rowOff>
    </xdr:from>
    <xdr:to>
      <xdr:col>76</xdr:col>
      <xdr:colOff>165100</xdr:colOff>
      <xdr:row>34</xdr:row>
      <xdr:rowOff>133388</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4541500" y="586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149915</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325111" y="563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68516</xdr:rowOff>
    </xdr:from>
    <xdr:to>
      <xdr:col>72</xdr:col>
      <xdr:colOff>38100</xdr:colOff>
      <xdr:row>34</xdr:row>
      <xdr:rowOff>170116</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3652500" y="589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15193</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436111" y="5673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124981</xdr:rowOff>
    </xdr:from>
    <xdr:to>
      <xdr:col>67</xdr:col>
      <xdr:colOff>101600</xdr:colOff>
      <xdr:row>35</xdr:row>
      <xdr:rowOff>55131</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2763500" y="595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71658</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547111" y="5729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a:extLst>
            <a:ext uri="{FF2B5EF4-FFF2-40B4-BE49-F238E27FC236}">
              <a16:creationId xmlns:a16="http://schemas.microsoft.com/office/drawing/2014/main" id="{00000000-0008-0000-0700-00004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59804</xdr:rowOff>
    </xdr:from>
    <xdr:to>
      <xdr:col>85</xdr:col>
      <xdr:colOff>126364</xdr:colOff>
      <xdr:row>58</xdr:row>
      <xdr:rowOff>135966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6317595" y="8632304"/>
          <a:ext cx="1269" cy="1447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139793</xdr:rowOff>
    </xdr:from>
    <xdr:ext cx="534377" cy="259045"/>
    <xdr:sp macro="" textlink="">
      <xdr:nvSpPr>
        <xdr:cNvPr id="579" name="教育費最小値テキスト">
          <a:extLst>
            <a:ext uri="{FF2B5EF4-FFF2-40B4-BE49-F238E27FC236}">
              <a16:creationId xmlns:a16="http://schemas.microsoft.com/office/drawing/2014/main" id="{00000000-0008-0000-0700-000043020000}"/>
            </a:ext>
          </a:extLst>
        </xdr:cNvPr>
        <xdr:cNvSpPr txBox="1"/>
      </xdr:nvSpPr>
      <xdr:spPr>
        <a:xfrm>
          <a:off x="16370300" y="1008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135966</xdr:rowOff>
    </xdr:from>
    <xdr:to>
      <xdr:col>86</xdr:col>
      <xdr:colOff>25400</xdr:colOff>
      <xdr:row>58</xdr:row>
      <xdr:rowOff>135966</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10080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6481</xdr:rowOff>
    </xdr:from>
    <xdr:ext cx="599010" cy="259045"/>
    <xdr:sp macro="" textlink="">
      <xdr:nvSpPr>
        <xdr:cNvPr id="581" name="教育費最大値テキスト">
          <a:extLst>
            <a:ext uri="{FF2B5EF4-FFF2-40B4-BE49-F238E27FC236}">
              <a16:creationId xmlns:a16="http://schemas.microsoft.com/office/drawing/2014/main" id="{00000000-0008-0000-0700-000045020000}"/>
            </a:ext>
          </a:extLst>
        </xdr:cNvPr>
        <xdr:cNvSpPr txBox="1"/>
      </xdr:nvSpPr>
      <xdr:spPr>
        <a:xfrm>
          <a:off x="16370300" y="8407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59804</xdr:rowOff>
    </xdr:from>
    <xdr:to>
      <xdr:col>86</xdr:col>
      <xdr:colOff>25400</xdr:colOff>
      <xdr:row>50</xdr:row>
      <xdr:rowOff>59804</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8632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19444</xdr:rowOff>
    </xdr:from>
    <xdr:to>
      <xdr:col>85</xdr:col>
      <xdr:colOff>127000</xdr:colOff>
      <xdr:row>56</xdr:row>
      <xdr:rowOff>106476</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5481300" y="9620644"/>
          <a:ext cx="838200" cy="87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105694</xdr:rowOff>
    </xdr:from>
    <xdr:ext cx="534377" cy="259045"/>
    <xdr:sp macro="" textlink="">
      <xdr:nvSpPr>
        <xdr:cNvPr id="584" name="教育費平均値テキスト">
          <a:extLst>
            <a:ext uri="{FF2B5EF4-FFF2-40B4-BE49-F238E27FC236}">
              <a16:creationId xmlns:a16="http://schemas.microsoft.com/office/drawing/2014/main" id="{00000000-0008-0000-0700-000048020000}"/>
            </a:ext>
          </a:extLst>
        </xdr:cNvPr>
        <xdr:cNvSpPr txBox="1"/>
      </xdr:nvSpPr>
      <xdr:spPr>
        <a:xfrm>
          <a:off x="16370300" y="97068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127267</xdr:rowOff>
    </xdr:from>
    <xdr:to>
      <xdr:col>85</xdr:col>
      <xdr:colOff>177800</xdr:colOff>
      <xdr:row>57</xdr:row>
      <xdr:rowOff>57417</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6268700" y="9728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106476</xdr:rowOff>
    </xdr:from>
    <xdr:to>
      <xdr:col>81</xdr:col>
      <xdr:colOff>50800</xdr:colOff>
      <xdr:row>56</xdr:row>
      <xdr:rowOff>137440</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4592300" y="9707676"/>
          <a:ext cx="889000" cy="30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122606</xdr:rowOff>
    </xdr:from>
    <xdr:to>
      <xdr:col>81</xdr:col>
      <xdr:colOff>101600</xdr:colOff>
      <xdr:row>57</xdr:row>
      <xdr:rowOff>52756</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5430500" y="972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43883</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981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80505</xdr:rowOff>
    </xdr:from>
    <xdr:to>
      <xdr:col>76</xdr:col>
      <xdr:colOff>114300</xdr:colOff>
      <xdr:row>56</xdr:row>
      <xdr:rowOff>137440</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3703300" y="9681705"/>
          <a:ext cx="889000" cy="5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103987</xdr:rowOff>
    </xdr:from>
    <xdr:to>
      <xdr:col>76</xdr:col>
      <xdr:colOff>165100</xdr:colOff>
      <xdr:row>57</xdr:row>
      <xdr:rowOff>34137</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4541500" y="970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25264</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79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80505</xdr:rowOff>
    </xdr:from>
    <xdr:to>
      <xdr:col>71</xdr:col>
      <xdr:colOff>177800</xdr:colOff>
      <xdr:row>57</xdr:row>
      <xdr:rowOff>91237</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flipV="1">
          <a:off x="12814300" y="9681705"/>
          <a:ext cx="889000" cy="182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162268</xdr:rowOff>
    </xdr:from>
    <xdr:to>
      <xdr:col>72</xdr:col>
      <xdr:colOff>38100</xdr:colOff>
      <xdr:row>57</xdr:row>
      <xdr:rowOff>92418</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3652500" y="976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83545</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9856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48628</xdr:rowOff>
    </xdr:from>
    <xdr:to>
      <xdr:col>67</xdr:col>
      <xdr:colOff>101600</xdr:colOff>
      <xdr:row>57</xdr:row>
      <xdr:rowOff>150228</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2763500" y="982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141355</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991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140094</xdr:rowOff>
    </xdr:from>
    <xdr:to>
      <xdr:col>85</xdr:col>
      <xdr:colOff>177800</xdr:colOff>
      <xdr:row>56</xdr:row>
      <xdr:rowOff>70244</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6268700" y="956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162971</xdr:rowOff>
    </xdr:from>
    <xdr:ext cx="534377" cy="259045"/>
    <xdr:sp macro="" textlink="">
      <xdr:nvSpPr>
        <xdr:cNvPr id="603" name="教育費該当値テキスト">
          <a:extLst>
            <a:ext uri="{FF2B5EF4-FFF2-40B4-BE49-F238E27FC236}">
              <a16:creationId xmlns:a16="http://schemas.microsoft.com/office/drawing/2014/main" id="{00000000-0008-0000-0700-00005B020000}"/>
            </a:ext>
          </a:extLst>
        </xdr:cNvPr>
        <xdr:cNvSpPr txBox="1"/>
      </xdr:nvSpPr>
      <xdr:spPr>
        <a:xfrm>
          <a:off x="16370300" y="942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55676</xdr:rowOff>
    </xdr:from>
    <xdr:to>
      <xdr:col>81</xdr:col>
      <xdr:colOff>101600</xdr:colOff>
      <xdr:row>56</xdr:row>
      <xdr:rowOff>157276</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5430500" y="965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2353</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214111" y="9432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86640</xdr:rowOff>
    </xdr:from>
    <xdr:to>
      <xdr:col>76</xdr:col>
      <xdr:colOff>165100</xdr:colOff>
      <xdr:row>57</xdr:row>
      <xdr:rowOff>16790</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4541500" y="96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33317</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325111" y="946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29705</xdr:rowOff>
    </xdr:from>
    <xdr:to>
      <xdr:col>72</xdr:col>
      <xdr:colOff>38100</xdr:colOff>
      <xdr:row>56</xdr:row>
      <xdr:rowOff>131305</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3652500" y="963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147832</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3436111" y="9406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40437</xdr:rowOff>
    </xdr:from>
    <xdr:to>
      <xdr:col>67</xdr:col>
      <xdr:colOff>101600</xdr:colOff>
      <xdr:row>57</xdr:row>
      <xdr:rowOff>142037</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2763500" y="981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158564</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547111" y="958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73</xdr:row>
      <xdr:rowOff>40831</xdr:rowOff>
    </xdr:from>
    <xdr:to>
      <xdr:col>85</xdr:col>
      <xdr:colOff>126364</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556681"/>
          <a:ext cx="1269" cy="1032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158958</xdr:rowOff>
    </xdr:from>
    <xdr:ext cx="534377"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2331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73</xdr:row>
      <xdr:rowOff>40831</xdr:rowOff>
    </xdr:from>
    <xdr:to>
      <xdr:col>86</xdr:col>
      <xdr:colOff>25400</xdr:colOff>
      <xdr:row>73</xdr:row>
      <xdr:rowOff>40831</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556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165188</xdr:rowOff>
    </xdr:from>
    <xdr:to>
      <xdr:col>85</xdr:col>
      <xdr:colOff>127000</xdr:colOff>
      <xdr:row>79</xdr:row>
      <xdr:rowOff>11418</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5481300" y="13538288"/>
          <a:ext cx="838200" cy="1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55390</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2570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32513</xdr:rowOff>
    </xdr:from>
    <xdr:to>
      <xdr:col>85</xdr:col>
      <xdr:colOff>177800</xdr:colOff>
      <xdr:row>78</xdr:row>
      <xdr:rowOff>134113</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405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6159</xdr:rowOff>
    </xdr:from>
    <xdr:to>
      <xdr:col>81</xdr:col>
      <xdr:colOff>50800</xdr:colOff>
      <xdr:row>78</xdr:row>
      <xdr:rowOff>165188</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4592300" y="13207809"/>
          <a:ext cx="889000" cy="33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9880</xdr:rowOff>
    </xdr:from>
    <xdr:to>
      <xdr:col>81</xdr:col>
      <xdr:colOff>101600</xdr:colOff>
      <xdr:row>78</xdr:row>
      <xdr:rowOff>111480</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38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128007</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315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63691</xdr:rowOff>
    </xdr:from>
    <xdr:to>
      <xdr:col>76</xdr:col>
      <xdr:colOff>114300</xdr:colOff>
      <xdr:row>77</xdr:row>
      <xdr:rowOff>6159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3703300" y="12065191"/>
          <a:ext cx="889000" cy="1142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90767</xdr:rowOff>
    </xdr:from>
    <xdr:to>
      <xdr:col>76</xdr:col>
      <xdr:colOff>165100</xdr:colOff>
      <xdr:row>78</xdr:row>
      <xdr:rowOff>20917</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29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12044</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385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63691</xdr:rowOff>
    </xdr:from>
    <xdr:to>
      <xdr:col>71</xdr:col>
      <xdr:colOff>177800</xdr:colOff>
      <xdr:row>74</xdr:row>
      <xdr:rowOff>102781</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flipV="1">
          <a:off x="12814300" y="12065191"/>
          <a:ext cx="889000" cy="724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91987</xdr:rowOff>
    </xdr:from>
    <xdr:to>
      <xdr:col>72</xdr:col>
      <xdr:colOff>38100</xdr:colOff>
      <xdr:row>78</xdr:row>
      <xdr:rowOff>22137</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29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13264</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386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120523</xdr:rowOff>
    </xdr:from>
    <xdr:to>
      <xdr:col>67</xdr:col>
      <xdr:colOff>101600</xdr:colOff>
      <xdr:row>78</xdr:row>
      <xdr:rowOff>50673</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32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41800</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414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132068</xdr:rowOff>
    </xdr:from>
    <xdr:to>
      <xdr:col>85</xdr:col>
      <xdr:colOff>177800</xdr:colOff>
      <xdr:row>79</xdr:row>
      <xdr:rowOff>62218</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50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46995</xdr:rowOff>
    </xdr:from>
    <xdr:ext cx="378565"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420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114388</xdr:rowOff>
    </xdr:from>
    <xdr:to>
      <xdr:col>81</xdr:col>
      <xdr:colOff>101600</xdr:colOff>
      <xdr:row>79</xdr:row>
      <xdr:rowOff>44538</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48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35665</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246428" y="13580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126809</xdr:rowOff>
    </xdr:from>
    <xdr:to>
      <xdr:col>76</xdr:col>
      <xdr:colOff>165100</xdr:colOff>
      <xdr:row>77</xdr:row>
      <xdr:rowOff>56959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15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73486</xdr:rowOff>
    </xdr:from>
    <xdr:ext cx="534377"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325111" y="1293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12891</xdr:rowOff>
    </xdr:from>
    <xdr:to>
      <xdr:col>72</xdr:col>
      <xdr:colOff>38100</xdr:colOff>
      <xdr:row>70</xdr:row>
      <xdr:rowOff>114491</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201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68</xdr:row>
      <xdr:rowOff>131018</xdr:rowOff>
    </xdr:from>
    <xdr:ext cx="534377"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436111" y="1178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51981</xdr:rowOff>
    </xdr:from>
    <xdr:to>
      <xdr:col>67</xdr:col>
      <xdr:colOff>101600</xdr:colOff>
      <xdr:row>74</xdr:row>
      <xdr:rowOff>153581</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2739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170108</xdr:rowOff>
    </xdr:from>
    <xdr:ext cx="534377"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547111" y="1251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162065</xdr:rowOff>
    </xdr:from>
    <xdr:to>
      <xdr:col>85</xdr:col>
      <xdr:colOff>126364</xdr:colOff>
      <xdr:row>98</xdr:row>
      <xdr:rowOff>61340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592565"/>
          <a:ext cx="1269" cy="1270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65167</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86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61340</xdr:rowOff>
    </xdr:from>
    <xdr:to>
      <xdr:col>86</xdr:col>
      <xdr:colOff>25400</xdr:colOff>
      <xdr:row>98</xdr:row>
      <xdr:rowOff>61340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86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108742</xdr:rowOff>
    </xdr:from>
    <xdr:ext cx="599010"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367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162065</xdr:rowOff>
    </xdr:from>
    <xdr:to>
      <xdr:col>86</xdr:col>
      <xdr:colOff>25400</xdr:colOff>
      <xdr:row>90</xdr:row>
      <xdr:rowOff>162065</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592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86779</xdr:rowOff>
    </xdr:from>
    <xdr:to>
      <xdr:col>85</xdr:col>
      <xdr:colOff>127000</xdr:colOff>
      <xdr:row>91</xdr:row>
      <xdr:rowOff>5587</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5481300" y="15517279"/>
          <a:ext cx="838200" cy="90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115727</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232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137300</xdr:rowOff>
    </xdr:from>
    <xdr:to>
      <xdr:col>85</xdr:col>
      <xdr:colOff>177800</xdr:colOff>
      <xdr:row>95</xdr:row>
      <xdr:rowOff>67450</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2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44692</xdr:rowOff>
    </xdr:from>
    <xdr:to>
      <xdr:col>81</xdr:col>
      <xdr:colOff>50800</xdr:colOff>
      <xdr:row>90</xdr:row>
      <xdr:rowOff>86779</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4592300" y="15475192"/>
          <a:ext cx="889000" cy="42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143129</xdr:rowOff>
    </xdr:from>
    <xdr:to>
      <xdr:col>81</xdr:col>
      <xdr:colOff>101600</xdr:colOff>
      <xdr:row>95</xdr:row>
      <xdr:rowOff>73279</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64406</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35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44692</xdr:rowOff>
    </xdr:from>
    <xdr:to>
      <xdr:col>76</xdr:col>
      <xdr:colOff>114300</xdr:colOff>
      <xdr:row>90</xdr:row>
      <xdr:rowOff>74955</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3703300" y="15475192"/>
          <a:ext cx="889000" cy="30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154127</xdr:rowOff>
    </xdr:from>
    <xdr:to>
      <xdr:col>76</xdr:col>
      <xdr:colOff>165100</xdr:colOff>
      <xdr:row>95</xdr:row>
      <xdr:rowOff>84277</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2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75404</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36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74955</xdr:rowOff>
    </xdr:from>
    <xdr:to>
      <xdr:col>71</xdr:col>
      <xdr:colOff>177800</xdr:colOff>
      <xdr:row>90</xdr:row>
      <xdr:rowOff>87745</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2814300" y="15505455"/>
          <a:ext cx="889000" cy="1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25349</xdr:rowOff>
    </xdr:from>
    <xdr:to>
      <xdr:col>72</xdr:col>
      <xdr:colOff>38100</xdr:colOff>
      <xdr:row>95</xdr:row>
      <xdr:rowOff>126949</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118076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40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39827</xdr:rowOff>
    </xdr:from>
    <xdr:to>
      <xdr:col>67</xdr:col>
      <xdr:colOff>101600</xdr:colOff>
      <xdr:row>95</xdr:row>
      <xdr:rowOff>141427</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3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132554</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42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126237</xdr:rowOff>
    </xdr:from>
    <xdr:to>
      <xdr:col>85</xdr:col>
      <xdr:colOff>177800</xdr:colOff>
      <xdr:row>91</xdr:row>
      <xdr:rowOff>56387</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555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64291</xdr:rowOff>
    </xdr:from>
    <xdr:ext cx="599010"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5494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35979</xdr:rowOff>
    </xdr:from>
    <xdr:to>
      <xdr:col>81</xdr:col>
      <xdr:colOff>101600</xdr:colOff>
      <xdr:row>90</xdr:row>
      <xdr:rowOff>137579</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546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88</xdr:row>
      <xdr:rowOff>154106</xdr:rowOff>
    </xdr:from>
    <xdr:ext cx="59901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181795" y="15241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89</xdr:row>
      <xdr:rowOff>165342</xdr:rowOff>
    </xdr:from>
    <xdr:to>
      <xdr:col>76</xdr:col>
      <xdr:colOff>165100</xdr:colOff>
      <xdr:row>90</xdr:row>
      <xdr:rowOff>95492</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542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88</xdr:row>
      <xdr:rowOff>112019</xdr:rowOff>
    </xdr:from>
    <xdr:ext cx="59901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292795" y="15199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24155</xdr:rowOff>
    </xdr:from>
    <xdr:to>
      <xdr:col>72</xdr:col>
      <xdr:colOff>38100</xdr:colOff>
      <xdr:row>90</xdr:row>
      <xdr:rowOff>125755</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545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88</xdr:row>
      <xdr:rowOff>142282</xdr:rowOff>
    </xdr:from>
    <xdr:ext cx="59901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03795" y="15229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36945</xdr:rowOff>
    </xdr:from>
    <xdr:to>
      <xdr:col>67</xdr:col>
      <xdr:colOff>101600</xdr:colOff>
      <xdr:row>90</xdr:row>
      <xdr:rowOff>138545</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546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88</xdr:row>
      <xdr:rowOff>155072</xdr:rowOff>
    </xdr:from>
    <xdr:ext cx="599010"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14795" y="15242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135890</xdr:rowOff>
    </xdr:from>
    <xdr:to>
      <xdr:col>116</xdr:col>
      <xdr:colOff>62864</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107940"/>
          <a:ext cx="1269"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64787</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751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82567</xdr:rowOff>
    </xdr:from>
    <xdr:ext cx="469744"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488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135890</xdr:rowOff>
    </xdr:from>
    <xdr:to>
      <xdr:col>116</xdr:col>
      <xdr:colOff>152400</xdr:colOff>
      <xdr:row>29</xdr:row>
      <xdr:rowOff>135890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1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153687</xdr:rowOff>
    </xdr:from>
    <xdr:ext cx="313932"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49733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130810</xdr:rowOff>
    </xdr:from>
    <xdr:to>
      <xdr:col>116</xdr:col>
      <xdr:colOff>114300</xdr:colOff>
      <xdr:row>39</xdr:row>
      <xdr:rowOff>60960</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148336</xdr:rowOff>
    </xdr:from>
    <xdr:to>
      <xdr:col>112</xdr:col>
      <xdr:colOff>38100</xdr:colOff>
      <xdr:row>39</xdr:row>
      <xdr:rowOff>78486</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66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95013</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66333" y="64386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115570</xdr:rowOff>
    </xdr:from>
    <xdr:to>
      <xdr:col>107</xdr:col>
      <xdr:colOff>101600</xdr:colOff>
      <xdr:row>39</xdr:row>
      <xdr:rowOff>45720</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62247</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5017" y="6405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154432</xdr:rowOff>
    </xdr:from>
    <xdr:to>
      <xdr:col>102</xdr:col>
      <xdr:colOff>165100</xdr:colOff>
      <xdr:row>39</xdr:row>
      <xdr:rowOff>84582</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66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101109</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88333" y="6444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143383</xdr:rowOff>
    </xdr:from>
    <xdr:to>
      <xdr:col>98</xdr:col>
      <xdr:colOff>38100</xdr:colOff>
      <xdr:row>39</xdr:row>
      <xdr:rowOff>73533</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90060</xdr:rowOff>
    </xdr:from>
    <xdr:ext cx="313932"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99333" y="64337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109237</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総務費は決算剰余金の財政調整基金法定積立が前年度から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億円増加したほか、</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億円を超える寄附をいただいたふるさと納税の返礼品等で</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億円の増、ソーシャルビジネスへの交付金</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億円の増などにより、一人当たりのコストは前年比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18,747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円増となる結果となった。衛生費でのコスト増の要因は、し尿処理施設統合に向けた北吉城クリーンセンターとみずほクリーンセンターの大規模修繕の実施等により、環境施設経費全体で前年から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億円増となったほか、新型コロナウイルス感染症対策として市民が検査キットをワンコインで購入できる助成事業で</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億円の増、水道・病院企業会計への電気料高騰支援に加え、医師住宅整備に向けた支援を行ったことで企業会計への負担金が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億円増などが挙げられる。農林水産業費は、森安・万波線や大谷線等の公共林道整備において、前年事業費の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割超を繰越して事業実施したことにより林道整備全体で</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億増となったほか、原油価格・物価高騰緊急対策として、粗飼料及び配合飼料高騰分に対する畜産事業者への支援を行ったことで</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億円の増、農産物直売所のオープンに向けた施設整備等で</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億円の増となり、一人当たりのコストも</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10,344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円増することとなった。  土木費は、杉崎公園のリニューアル整備で</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億円増加した一方、降雪量が前年と比べて少なく除雪出動回数も平年並みであったことから除雪費が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億円の減少となり、コストも</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11,056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円減少する結果となった。</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当市は市町村合併により広大な面積を有し、広範囲を網羅した行政運営のため本庁舎のほか</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つの振興事務所を構えて行政サービスを提供している。特に総務費は市営バス運行経費や防災諸費、地域振興経費などの市民サービスに直結する経費が計上されていることから住民一人当たりのコストは高止まりする傾向となる。今後も市民サービス水準を維持しつつ行政運営の効率化を図り健全な財政運営に努める。</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岐阜県飛騨市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財政調整基金については中期的な見通しのもとに決算余剰金を中心に積み立てており、令和</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年度は法定積立が</a:t>
          </a:r>
          <a:r>
            <a:rPr kumimoji="1" lang="en-US" altLang="ja-JP" sz="1200">
              <a:latin typeface="ＭＳ ゴシック" pitchFamily="49" charset="-128"/>
              <a:ea typeface="ＭＳ ゴシック" pitchFamily="49" charset="-128"/>
            </a:rPr>
            <a:t>1.6</a:t>
          </a:r>
          <a:r>
            <a:rPr kumimoji="1" lang="ja-JP" altLang="en-US" sz="1200">
              <a:latin typeface="ＭＳ ゴシック" pitchFamily="49" charset="-128"/>
              <a:ea typeface="ＭＳ ゴシック" pitchFamily="49" charset="-128"/>
            </a:rPr>
            <a:t>億円増したことや除雪費にかかる取崩額が少なかったことなどから基金残高は</a:t>
          </a:r>
          <a:r>
            <a:rPr kumimoji="1" lang="en-US" altLang="ja-JP" sz="1200">
              <a:latin typeface="ＭＳ ゴシック" pitchFamily="49" charset="-128"/>
              <a:ea typeface="ＭＳ ゴシック" pitchFamily="49" charset="-128"/>
            </a:rPr>
            <a:t>4.63</a:t>
          </a:r>
          <a:r>
            <a:rPr kumimoji="1" lang="ja-JP" altLang="en-US" sz="1200">
              <a:latin typeface="ＭＳ ゴシック" pitchFamily="49" charset="-128"/>
              <a:ea typeface="ＭＳ ゴシック" pitchFamily="49" charset="-128"/>
            </a:rPr>
            <a:t>ポイント回復した。その反面、物価高騰対策やコロナ感染症対策に係る経費の増などにより実質収支額は</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ポイント悪化、実質単年度収支は赤字に転じる結果となった。今後は歳出の合理化を図り、行財政改革を推進し健全な行財政運営に努めていく。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岐阜県飛騨市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一般会計からの基準内外の繰出を行っているため、全ての会計において黒字であり、連結実質赤字比率はない。</a:t>
          </a:r>
        </a:p>
        <a:p>
          <a:r>
            <a:rPr kumimoji="1" lang="ja-JP" altLang="en-US" sz="1400">
              <a:latin typeface="ＭＳ ゴシック" pitchFamily="49" charset="-128"/>
              <a:ea typeface="ＭＳ ゴシック" pitchFamily="49" charset="-128"/>
            </a:rPr>
            <a:t>　しかし、病院事業会計では診療収入の減少や老朽化に伴う大規模投資が控えていること、下水道関係では公債費の大半を繰入金に依存している状況、国民健康保険では人口減に伴う加入者数の減少により保険料収入が減少傾向にあること、介護保険関係では高齢化の進展によるサービス利用者の増加など、不安要素を抱えた中での財政運営となっており、一般会計からの繰出を増やすことが求められる状況が迫っている。</a:t>
          </a:r>
        </a:p>
        <a:p>
          <a:r>
            <a:rPr kumimoji="1" lang="ja-JP" altLang="en-US" sz="1400">
              <a:latin typeface="ＭＳ ゴシック" pitchFamily="49" charset="-128"/>
              <a:ea typeface="ＭＳ ゴシック" pitchFamily="49" charset="-128"/>
            </a:rPr>
            <a:t>　今後、全会計とも事業収益や利用料収益の確保の他、経常経費の圧縮に努め、上下水道会計においては、水道施設の長寿命化を進めることにより将来の大規模修繕費の抑制を図り、持続可能な運営を目指す。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岐阜県飛騨市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元利償還金については合併後の大型投資事業に対する起債償還が大きく占めており、過去に発行した市債の償還終了に伴いその額は減少傾向にあり、令和</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年度は前年比</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8,600</a:t>
          </a:r>
          <a:r>
            <a:rPr kumimoji="1" lang="ja-JP" altLang="en-US" sz="1200">
              <a:latin typeface="ＭＳ ゴシック" pitchFamily="49" charset="-128"/>
              <a:ea typeface="ＭＳ ゴシック" pitchFamily="49" charset="-128"/>
            </a:rPr>
            <a:t>万円の減となった。また、市債の償還終了などに伴い、算入公債費等の額も</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3,900</a:t>
          </a:r>
          <a:r>
            <a:rPr kumimoji="1" lang="ja-JP" altLang="en-US" sz="1200">
              <a:latin typeface="ＭＳ ゴシック" pitchFamily="49" charset="-128"/>
              <a:ea typeface="ＭＳ ゴシック" pitchFamily="49" charset="-128"/>
            </a:rPr>
            <a:t>万円の減となったが、元利償還金減額幅が前年より大きかったため実質公債費比率の分子の額は前年度と比較し</a:t>
          </a:r>
          <a:r>
            <a:rPr kumimoji="1" lang="en-US" altLang="ja-JP" sz="1200">
              <a:latin typeface="ＭＳ ゴシック" pitchFamily="49" charset="-128"/>
              <a:ea typeface="ＭＳ ゴシック" pitchFamily="49" charset="-128"/>
            </a:rPr>
            <a:t>62,248</a:t>
          </a:r>
          <a:r>
            <a:rPr kumimoji="1" lang="ja-JP" altLang="en-US" sz="1200">
              <a:latin typeface="ＭＳ ゴシック" pitchFamily="49" charset="-128"/>
              <a:ea typeface="ＭＳ ゴシック" pitchFamily="49" charset="-128"/>
            </a:rPr>
            <a:t>万円の減となっている。</a:t>
          </a:r>
        </a:p>
        <a:p>
          <a:r>
            <a:rPr kumimoji="1" lang="ja-JP" altLang="en-US" sz="1200">
              <a:latin typeface="ＭＳ ゴシック" pitchFamily="49" charset="-128"/>
              <a:ea typeface="ＭＳ ゴシック" pitchFamily="49" charset="-128"/>
            </a:rPr>
            <a:t>　今後も、将来を見据えた計画的な事業実施や財政構造の健全化を図りながら、地方債の発行抑制や交付税措置の有利な起債の選択に努める。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岐阜県飛騨市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一般会計等に係る地方債の現在高は、借入額に対し償還額が上回ることにより減少し、公営企業債等の繰入見込額も徐々に減少しつつあることから、将来負担額の全体では前年度と比較し</a:t>
          </a:r>
          <a:r>
            <a:rPr kumimoji="1" lang="en-US" altLang="ja-JP" sz="1400">
              <a:latin typeface="ＭＳ ゴシック" pitchFamily="49" charset="-128"/>
              <a:ea typeface="ＭＳ ゴシック" pitchFamily="49" charset="-128"/>
            </a:rPr>
            <a:t>21.5</a:t>
          </a:r>
          <a:r>
            <a:rPr kumimoji="1" lang="ja-JP" altLang="en-US" sz="1400">
              <a:latin typeface="ＭＳ ゴシック" pitchFamily="49" charset="-128"/>
              <a:ea typeface="ＭＳ ゴシック" pitchFamily="49" charset="-128"/>
            </a:rPr>
            <a:t>億円の減となった。</a:t>
          </a:r>
        </a:p>
        <a:p>
          <a:r>
            <a:rPr kumimoji="1" lang="ja-JP" altLang="en-US" sz="1400">
              <a:latin typeface="ＭＳ ゴシック" pitchFamily="49" charset="-128"/>
              <a:ea typeface="ＭＳ ゴシック" pitchFamily="49" charset="-128"/>
            </a:rPr>
            <a:t>　また、充当可能財源等については、基準財政需要額算入見込額が減少していることから充当可能財源等全体では前年度と比較し</a:t>
          </a:r>
          <a:r>
            <a:rPr kumimoji="1" lang="en-US" altLang="ja-JP" sz="1400">
              <a:latin typeface="ＭＳ ゴシック" pitchFamily="49" charset="-128"/>
              <a:ea typeface="ＭＳ ゴシック" pitchFamily="49" charset="-128"/>
            </a:rPr>
            <a:t>5.6</a:t>
          </a:r>
          <a:r>
            <a:rPr kumimoji="1" lang="ja-JP" altLang="en-US" sz="1400">
              <a:latin typeface="ＭＳ ゴシック" pitchFamily="49" charset="-128"/>
              <a:ea typeface="ＭＳ ゴシック" pitchFamily="49" charset="-128"/>
            </a:rPr>
            <a:t>億円の減となったが、前年度に続き将来負担額を充当可能財源が上回る結果となり、将来負担比率は算定されていない。　</a:t>
          </a:r>
        </a:p>
        <a:p>
          <a:r>
            <a:rPr kumimoji="1" lang="ja-JP" altLang="en-US" sz="1400">
              <a:latin typeface="ＭＳ ゴシック" pitchFamily="49" charset="-128"/>
              <a:ea typeface="ＭＳ ゴシック" pitchFamily="49" charset="-128"/>
            </a:rPr>
            <a:t>　今後も起債を発行する際には交付税措置の有利な起債を選択するとともに、基金の積み増しを行っていく方針であることから、比率は悪化しないと考えている。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岐阜県飛騨市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年度末の基金残高は、全体で約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149.4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・これは、財政調整基金で約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億円増えたことや、特定目的基金においても好調なふるさと納税によりふるさと創生事業基金に約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億円の積み増しができたこと、また今後の大規模修繕を見据えて清掃施設整備事業基金に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億円、加えて小中学校の特別教室にエアコン設備を設置するための費用として学校施設整備基金に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億円を積み立てたことが主な要因としてある。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将来の不測の事態に備えるため、引き続き必要額を確保していく。また、基金の使途を明確化したうえで、公共施設の老朽化対策など将来どうしても必要となる事業の財源を確保するため、今後も特定目的基金へ積み立てていく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ふるさと創生事業基金　：ふるさと創りのための施設整備、人材育成等の経費に充てるもの</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合併基金　　　　　    ：合併後の市町村が地域住民の連帯強化又は合併関係市町村の区域における地域振興等の経費に充てるもの</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公共施設管理基金    　：市に設置する公共施設その他の工作物の計画的な保全及び撤去に要する経費に充てるもの</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福祉事業基金　　　　　：福祉事業の経費に充てるもの</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ふるさと創生事業基金　：ふるさと納税額が増加したことにより、取崩し額より積立額が多かったことによる増加</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合併基金　　　　　　　：利子運用に伴う増加</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公共施設管理基金  　　：老朽化施設の大規模改修に備え</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億円積み増しをしたが、女性消防職員用庁舎改修事業や衛生施設修繕事業等に</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億円活用したことよる減少。</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福祉事業基金　　　　　：基金の目的に沿って障がい者グループホーム等整備事業に充当したことによる減少</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ふるさと創生事業基金　：</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月から</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月までのふるさと納税を一旦基金へ積み立てたうえで、寄附の目的に応じた事業へ充当する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合併基金　　　　　　　：平成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年度まで合併後の地域振興のため合併特例債を活用して積立てを行った合併基金については、</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今後の積立予定はないが、今後地域振興に資する公共施設整備など、基金の目的に応じた事業へ充当する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公共施設管理基金   　 ：衛生施設や学校・教育施設等、老朽化し再整備を必要とする市有施設が多く毎年度一定額を取り崩す必要が</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あるため補正予算時において余裕が生じた場合には優先的に積戻し、一定の残高を維持する。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福祉事業基金　　　　　：</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年度で建設する障がい者グループホーム整備に係る経費に充当してきた。今後は市直営での福祉施設等</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大型建設事業は予定していないが、市内福祉関係事業者のハード整備にかかる経費の支援策に活用していく。</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決算剰余金に伴う財政調整基金法定積立が前年度から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億円増加したことから令和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年度の積立額が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億円となったこと、また、令和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年度は記録的な大雪に伴う除雪経費不足に伴う多額の基金取り崩しがあったが令和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年度は緊急的な取り崩し等がなかったことなどの要因により、前年比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億円の増という結果となった。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全国市長会等で被災された自治体の首長の話を伺った結果、災害発生後の初期対応には、被災者一人当たり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万円程度が必要になるとのことから、国からの支援や、募金、寄附等外部からの資金援助が見込めるとしても、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程度は手持ち資金で対応しなければならないと考え、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万円を当市の人口に掛け合わせた金額を適正額と考え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億円を維持するようにしている。また、財源調整のために取り崩した場合でも、決算に余剰が生じた場合などは優先的に財政調整基金に積み戻すことで必要額を確保できるよう努める。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令和元年に借入した小中学校空調設備整備事業にかかる令和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年度末時点未償還元金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66,360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千円を繰上償還したことによる減。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本的に地方債発行の際には交付税算入率が高いものを借りる方針に加え、常にプライマリーバランス（借金する額と借金を返済する額の比較）が黒字となるように財政運営を図っている。今後も不測の事態における公債費発生に備え適宜積立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87716A9D-4AC2-4516-BD79-545AF5808B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75D5E05C-CB00-4A64-AB1F-79BA8E70E7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B0CA8A07-3CB6-4AA7-AA0A-DDC596DFDC12}"/>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547D07D6-970E-4E60-ADBD-4EA3DB4D8F9C}"/>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B32C3ED4-3992-420C-96E9-68720ECC2F98}"/>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5F645C10-2921-430D-A12D-18DFBD9FBEF5}"/>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11E2EF96-C1DF-4C7D-BD8E-CC1FD0EE7D87}"/>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39AFFE19-9930-45A8-8C56-AA6DEDD41A87}"/>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9D7174C3-F064-437A-B8AD-395353BB1D13}"/>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F946D37E-1399-4339-9E9D-EE932A121A9F}"/>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C2DDFAA0-040C-4D8D-9CA0-BE6980AA33AA}"/>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7E4B910D-566A-4C03-93E2-D18ADC664189}"/>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6B0F61DD-1F7B-4CAF-8A39-052991B8D90B}"/>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5F5CC7E7-6A86-4CCC-B7A6-EE35E46EE22C}"/>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D97C2E1F-FD92-4B06-BC69-8F5F9C257C74}"/>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D028A632-AA39-4CB1-857C-8A947FF912A1}"/>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岐阜県飛騨市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176AEABE-0D16-4654-8BF7-F9D3F2BD7DE1}"/>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331A44E8-5EB1-49DC-8478-69B24C426BF9}"/>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92D2E22C-CD1B-4C7C-8B4D-8199510BD39A}"/>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852405D9-8EDE-4855-B9E6-5F73679B8057}"/>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33B634CC-F2E9-4C0F-89E6-D3AA1323ED2F}"/>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402A4578-D8BD-41E2-95CD-9D0119177447}"/>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22,527
22,335
792.53
23,673,262
22,068,907
1,259,887
10,722,261
11,844,366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8B3946FE-6997-4982-9AB7-E3A26C4AD6D9}"/>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2D3CD831-7702-46D5-9CF4-0D0C63F4D2D8}"/>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DAA0432B-CD1C-48F5-BC71-943ED4FA615C}"/>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39265B2A-384B-4FA3-897B-74DE07523308}"/>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353FF8D0-8F9C-4CDB-9D18-006406AEB491}"/>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387AFD4D-87A4-4E95-A04D-873A58750085}"/>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D83C7275-FE08-4493-9B95-374E0439DE3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6A1CDE32-1E90-47EE-879D-9ACAB3E893C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A1A41B51-EB8F-4D83-8B6E-C02653DD3AC6}"/>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51D532BC-0569-418A-9859-D8B7BB95030A}"/>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481ED67A-23EA-4B2D-A1B6-8F6F991CCC9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5B8E443B-AFFF-4420-A84B-21F519E7AEDC}"/>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9F0B9978-F92A-4AE7-9799-208611A56CC1}"/>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C5F44B3F-B97F-4068-B123-C5AE94C00C8B}"/>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41D9F542-1F15-4ACB-9D5A-C78CEB94069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2C02587-9702-4EA0-9FA6-4F5A2401F742}"/>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B2AC5141-219B-41CA-9C1B-16DF60F3963F}"/>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2A70DB34-1D43-4438-AC99-3E52362C81D2}"/>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7E6738DE-4791-4C2D-8D6D-50D891EC38C9}"/>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EE1BD431-75ED-4FA5-8570-8F3076FD9ED1}"/>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5CC0AFFF-9D28-497E-9F65-7DEF214AA058}"/>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3FE75D78-8122-4C4F-8166-89009107FE4B}"/>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A6DEDD48-6746-409D-B8D5-150824A8E29A}"/>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53079AB8-7987-46E4-8EC5-0CD239C6F85C}"/>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CC21CB21-A02D-4BB3-AC97-56D9BA4E675B}"/>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D8704177-F639-4B71-88D7-D9CEBD04BEB1}"/>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88D72DED-B09C-45FC-A0BC-03B01A2FE223}"/>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E46C668C-B717-4A0E-8269-D3B8B7723093}"/>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CE294590-E763-4DB3-9571-4CC4020FFB3E}"/>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B00D4DAD-7F6D-4DA2-B472-DB146B1DC76A}"/>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DDD627A5-EAEE-4AE5-8BB0-63067287E324}"/>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88033F79-F577-4043-864B-F7E8A6AEDF85}"/>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AC66355F-EE3A-4F8E-818E-3CC4C229948D}"/>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3700393C-88E6-4367-B77C-F5290F74A37A}"/>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E61DB556-0C94-47E5-9096-335905256303}"/>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減価償却率は類似団体より若干高い数値となっているが、これは飛騨市立旭保育園（昭和</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年建築）や飛騨市古川トレーニングセンター（昭和</a:t>
          </a:r>
          <a:r>
            <a:rPr kumimoji="1" lang="en-US" altLang="ja-JP" sz="1100">
              <a:latin typeface="ＭＳ Ｐゴシック" panose="020B0600070205080204" pitchFamily="50" charset="-128"/>
              <a:ea typeface="ＭＳ Ｐゴシック" panose="020B0600070205080204" pitchFamily="50" charset="-128"/>
            </a:rPr>
            <a:t>56</a:t>
          </a:r>
          <a:r>
            <a:rPr kumimoji="1" lang="ja-JP" altLang="en-US" sz="1100">
              <a:latin typeface="ＭＳ Ｐゴシック" panose="020B0600070205080204" pitchFamily="50" charset="-128"/>
              <a:ea typeface="ＭＳ Ｐゴシック" panose="020B0600070205080204" pitchFamily="50" charset="-128"/>
            </a:rPr>
            <a:t>年建築）等の減価償却率の高い施設を所有していることが要因の</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つであり、今後は各施設の老朽化状態、これに要した投資額、施設使用料や使用状況を検討し、統廃合（除却）を見据えた公共施設マネジメントを進めていく。</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FFF5C765-356A-4CD9-842D-18633BC138F3}"/>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D910AE09-8D15-4710-B5FC-38A13768CBDD}"/>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03130442-09D4-4205-8EAD-B1E6D384B629}"/>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B444A42E-9B9F-467D-9240-EE392F6A346C}"/>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194E470B-9942-4E51-9D8A-CE8420EC6D1C}"/>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091928AB-389E-4B0C-B0BA-8F6CE2119491}"/>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16A8F3C4-B3DC-4F5F-9C95-20676186773C}"/>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A37B4B1C-6BC3-4789-B030-A0863824F4C9}"/>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75D85BB0-7CDD-4842-B3E8-4B43E37DB911}"/>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E16D7A54-63F7-4C19-8A8E-23D7813ED1B6}"/>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A8462800-7AA1-4F33-AAA0-E1DABC7772E6}"/>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F19D5C94-ACFD-405C-8EB5-7E75D4D4EF23}"/>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C61C48A2-F9C5-4936-91F8-8D7FF221CA1F}"/>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2F7904CA-D4DD-49DB-B997-D02263F23C21}"/>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C6C7CF49-1345-4154-BC7F-C1B1776991F8}"/>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B4A29977-F2F8-498E-81E8-4FC24FF45B28}"/>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4A5600C8-5472-4922-BAD1-6BC749CA1F41}"/>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35A2652B-C3DA-4541-B736-E7701688CA07}"/>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103142</xdr:rowOff>
    </xdr:from>
    <xdr:to>
      <xdr:col>23</xdr:col>
      <xdr:colOff>85090</xdr:colOff>
      <xdr:row>34</xdr:row>
      <xdr:rowOff>110218</xdr:rowOff>
    </xdr:to>
    <xdr:cxnSp macro="">
      <xdr:nvCxnSpPr>
        <xdr:cNvPr id="77" name="直線コネクタ 76">
          <a:extLst>
            <a:ext uri="{FF2B5EF4-FFF2-40B4-BE49-F238E27FC236}">
              <a16:creationId xmlns:a16="http://schemas.microsoft.com/office/drawing/2014/main" id="{D93BCDE9-E72C-4756-A5E5-845A12B56547}"/>
            </a:ext>
          </a:extLst>
        </xdr:cNvPr>
        <xdr:cNvCxnSpPr/>
      </xdr:nvCxnSpPr>
      <xdr:spPr>
        <a:xfrm flipV="1">
          <a:off x="4760595" y="5332367"/>
          <a:ext cx="1270" cy="137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114045</xdr:rowOff>
    </xdr:from>
    <xdr:ext cx="405111" cy="259045"/>
    <xdr:sp macro="" textlink="">
      <xdr:nvSpPr>
        <xdr:cNvPr id="78" name="有形固定資産減価償却率最小値テキスト">
          <a:extLst>
            <a:ext uri="{FF2B5EF4-FFF2-40B4-BE49-F238E27FC236}">
              <a16:creationId xmlns:a16="http://schemas.microsoft.com/office/drawing/2014/main" id="{A55BADD8-F126-43AF-BBF6-9B3D62C071EE}"/>
            </a:ext>
          </a:extLst>
        </xdr:cNvPr>
        <xdr:cNvSpPr txBox="1"/>
      </xdr:nvSpPr>
      <xdr:spPr>
        <a:xfrm>
          <a:off x="4813300"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110218</xdr:rowOff>
    </xdr:from>
    <xdr:to>
      <xdr:col>23</xdr:col>
      <xdr:colOff>174625</xdr:colOff>
      <xdr:row>34</xdr:row>
      <xdr:rowOff>110218</xdr:rowOff>
    </xdr:to>
    <xdr:cxnSp macro="">
      <xdr:nvCxnSpPr>
        <xdr:cNvPr id="79" name="直線コネクタ 78">
          <a:extLst>
            <a:ext uri="{FF2B5EF4-FFF2-40B4-BE49-F238E27FC236}">
              <a16:creationId xmlns:a16="http://schemas.microsoft.com/office/drawing/2014/main" id="{2B0BCDCB-F8CB-448E-B67E-1C1C224A40D2}"/>
            </a:ext>
          </a:extLst>
        </xdr:cNvPr>
        <xdr:cNvCxnSpPr/>
      </xdr:nvCxnSpPr>
      <xdr:spPr>
        <a:xfrm>
          <a:off x="4673600" y="6711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49819</xdr:rowOff>
    </xdr:from>
    <xdr:ext cx="405111" cy="259045"/>
    <xdr:sp macro="" textlink="">
      <xdr:nvSpPr>
        <xdr:cNvPr id="80" name="有形固定資産減価償却率最大値テキスト">
          <a:extLst>
            <a:ext uri="{FF2B5EF4-FFF2-40B4-BE49-F238E27FC236}">
              <a16:creationId xmlns:a16="http://schemas.microsoft.com/office/drawing/2014/main" id="{7044B827-BC07-48FE-81EF-2C62E107DF16}"/>
            </a:ext>
          </a:extLst>
        </xdr:cNvPr>
        <xdr:cNvSpPr txBox="1"/>
      </xdr:nvSpPr>
      <xdr:spPr>
        <a:xfrm>
          <a:off x="4813300" y="5107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103142</xdr:rowOff>
    </xdr:from>
    <xdr:to>
      <xdr:col>23</xdr:col>
      <xdr:colOff>174625</xdr:colOff>
      <xdr:row>26</xdr:row>
      <xdr:rowOff>103142</xdr:rowOff>
    </xdr:to>
    <xdr:cxnSp macro="">
      <xdr:nvCxnSpPr>
        <xdr:cNvPr id="81" name="直線コネクタ 80">
          <a:extLst>
            <a:ext uri="{FF2B5EF4-FFF2-40B4-BE49-F238E27FC236}">
              <a16:creationId xmlns:a16="http://schemas.microsoft.com/office/drawing/2014/main" id="{970D65B3-9EC0-4609-83D5-A40A9F1F7A0E}"/>
            </a:ext>
          </a:extLst>
        </xdr:cNvPr>
        <xdr:cNvCxnSpPr/>
      </xdr:nvCxnSpPr>
      <xdr:spPr>
        <a:xfrm>
          <a:off x="4673600" y="5332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95721</xdr:rowOff>
    </xdr:from>
    <xdr:ext cx="405111" cy="259045"/>
    <xdr:sp macro="" textlink="">
      <xdr:nvSpPr>
        <xdr:cNvPr id="82" name="有形固定資産減価償却率平均値テキスト">
          <a:extLst>
            <a:ext uri="{FF2B5EF4-FFF2-40B4-BE49-F238E27FC236}">
              <a16:creationId xmlns:a16="http://schemas.microsoft.com/office/drawing/2014/main" id="{F30206D9-9DD6-4B39-A6E3-A75C30DC0F08}"/>
            </a:ext>
          </a:extLst>
        </xdr:cNvPr>
        <xdr:cNvSpPr txBox="1"/>
      </xdr:nvSpPr>
      <xdr:spPr>
        <a:xfrm>
          <a:off x="4813300" y="58392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72844</xdr:rowOff>
    </xdr:from>
    <xdr:to>
      <xdr:col>23</xdr:col>
      <xdr:colOff>136525</xdr:colOff>
      <xdr:row>31</xdr:row>
      <xdr:rowOff>2994</xdr:rowOff>
    </xdr:to>
    <xdr:sp macro="" textlink="">
      <xdr:nvSpPr>
        <xdr:cNvPr id="83" name="フローチャート: 判断 82">
          <a:extLst>
            <a:ext uri="{FF2B5EF4-FFF2-40B4-BE49-F238E27FC236}">
              <a16:creationId xmlns:a16="http://schemas.microsoft.com/office/drawing/2014/main" id="{42ECA7E2-3FD0-4F95-A929-57130F699A9E}"/>
            </a:ext>
          </a:extLst>
        </xdr:cNvPr>
        <xdr:cNvSpPr/>
      </xdr:nvSpPr>
      <xdr:spPr>
        <a:xfrm>
          <a:off x="4711700" y="598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11158</xdr:rowOff>
    </xdr:from>
    <xdr:to>
      <xdr:col>19</xdr:col>
      <xdr:colOff>187325</xdr:colOff>
      <xdr:row>30</xdr:row>
      <xdr:rowOff>112758</xdr:rowOff>
    </xdr:to>
    <xdr:sp macro="" textlink="">
      <xdr:nvSpPr>
        <xdr:cNvPr id="84" name="フローチャート: 判断 83">
          <a:extLst>
            <a:ext uri="{FF2B5EF4-FFF2-40B4-BE49-F238E27FC236}">
              <a16:creationId xmlns:a16="http://schemas.microsoft.com/office/drawing/2014/main" id="{0ABE065E-3D68-4409-B5B1-B1BEB6D183CD}"/>
            </a:ext>
          </a:extLst>
        </xdr:cNvPr>
        <xdr:cNvSpPr/>
      </xdr:nvSpPr>
      <xdr:spPr>
        <a:xfrm>
          <a:off x="4000500" y="592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145597</xdr:rowOff>
    </xdr:from>
    <xdr:to>
      <xdr:col>15</xdr:col>
      <xdr:colOff>187325</xdr:colOff>
      <xdr:row>30</xdr:row>
      <xdr:rowOff>75747</xdr:rowOff>
    </xdr:to>
    <xdr:sp macro="" textlink="">
      <xdr:nvSpPr>
        <xdr:cNvPr id="85" name="フローチャート: 判断 84">
          <a:extLst>
            <a:ext uri="{FF2B5EF4-FFF2-40B4-BE49-F238E27FC236}">
              <a16:creationId xmlns:a16="http://schemas.microsoft.com/office/drawing/2014/main" id="{D495E86F-9EDA-4A15-A93C-8ED3E0B06074}"/>
            </a:ext>
          </a:extLst>
        </xdr:cNvPr>
        <xdr:cNvSpPr/>
      </xdr:nvSpPr>
      <xdr:spPr>
        <a:xfrm>
          <a:off x="3238500" y="5889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90079</xdr:rowOff>
    </xdr:from>
    <xdr:to>
      <xdr:col>11</xdr:col>
      <xdr:colOff>187325</xdr:colOff>
      <xdr:row>30</xdr:row>
      <xdr:rowOff>20229</xdr:rowOff>
    </xdr:to>
    <xdr:sp macro="" textlink="">
      <xdr:nvSpPr>
        <xdr:cNvPr id="86" name="フローチャート: 判断 85">
          <a:extLst>
            <a:ext uri="{FF2B5EF4-FFF2-40B4-BE49-F238E27FC236}">
              <a16:creationId xmlns:a16="http://schemas.microsoft.com/office/drawing/2014/main" id="{6D0B1016-FB5E-463A-90F6-9FA5CA18C3C8}"/>
            </a:ext>
          </a:extLst>
        </xdr:cNvPr>
        <xdr:cNvSpPr/>
      </xdr:nvSpPr>
      <xdr:spPr>
        <a:xfrm>
          <a:off x="2476500" y="58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80826</xdr:rowOff>
    </xdr:from>
    <xdr:to>
      <xdr:col>7</xdr:col>
      <xdr:colOff>187325</xdr:colOff>
      <xdr:row>30</xdr:row>
      <xdr:rowOff>10976</xdr:rowOff>
    </xdr:to>
    <xdr:sp macro="" textlink="">
      <xdr:nvSpPr>
        <xdr:cNvPr id="87" name="フローチャート: 判断 86">
          <a:extLst>
            <a:ext uri="{FF2B5EF4-FFF2-40B4-BE49-F238E27FC236}">
              <a16:creationId xmlns:a16="http://schemas.microsoft.com/office/drawing/2014/main" id="{5543F355-8A69-4E6F-8590-A5BB729524FA}"/>
            </a:ext>
          </a:extLst>
        </xdr:cNvPr>
        <xdr:cNvSpPr/>
      </xdr:nvSpPr>
      <xdr:spPr>
        <a:xfrm>
          <a:off x="1714500" y="5824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A78E6468-196F-457D-8340-27C8A8A3A3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48C932DD-A50E-4ACC-83BC-3B56E417FF0D}"/>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8ADACABA-1A6F-4869-9B0A-E930AC1F234B}"/>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7051283E-3A8F-4B29-90C4-26D51FBB7C3C}"/>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5262774E-F3C4-4AF6-BB59-30CD4F48CCB1}"/>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165372</xdr:rowOff>
    </xdr:from>
    <xdr:to>
      <xdr:col>23</xdr:col>
      <xdr:colOff>136525</xdr:colOff>
      <xdr:row>31</xdr:row>
      <xdr:rowOff>95522</xdr:rowOff>
    </xdr:to>
    <xdr:sp macro="" textlink="">
      <xdr:nvSpPr>
        <xdr:cNvPr id="93" name="楕円 92">
          <a:extLst>
            <a:ext uri="{FF2B5EF4-FFF2-40B4-BE49-F238E27FC236}">
              <a16:creationId xmlns:a16="http://schemas.microsoft.com/office/drawing/2014/main" id="{7842EE9A-BF11-415A-B141-6C51171DE2A4}"/>
            </a:ext>
          </a:extLst>
        </xdr:cNvPr>
        <xdr:cNvSpPr/>
      </xdr:nvSpPr>
      <xdr:spPr>
        <a:xfrm>
          <a:off x="4711700" y="608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143799</xdr:rowOff>
    </xdr:from>
    <xdr:ext cx="405111" cy="259045"/>
    <xdr:sp macro="" textlink="">
      <xdr:nvSpPr>
        <xdr:cNvPr id="94" name="有形固定資産減価償却率該当値テキスト">
          <a:extLst>
            <a:ext uri="{FF2B5EF4-FFF2-40B4-BE49-F238E27FC236}">
              <a16:creationId xmlns:a16="http://schemas.microsoft.com/office/drawing/2014/main" id="{A2BF07F5-4BC5-44B7-926B-5D1E504FB9E8}"/>
            </a:ext>
          </a:extLst>
        </xdr:cNvPr>
        <xdr:cNvSpPr txBox="1"/>
      </xdr:nvSpPr>
      <xdr:spPr>
        <a:xfrm>
          <a:off x="4813300" y="6058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119108</xdr:rowOff>
    </xdr:from>
    <xdr:to>
      <xdr:col>19</xdr:col>
      <xdr:colOff>187325</xdr:colOff>
      <xdr:row>31</xdr:row>
      <xdr:rowOff>49258</xdr:rowOff>
    </xdr:to>
    <xdr:sp macro="" textlink="">
      <xdr:nvSpPr>
        <xdr:cNvPr id="95" name="楕円 94">
          <a:extLst>
            <a:ext uri="{FF2B5EF4-FFF2-40B4-BE49-F238E27FC236}">
              <a16:creationId xmlns:a16="http://schemas.microsoft.com/office/drawing/2014/main" id="{940FAB92-A3F0-4B76-90D6-2E7C46498952}"/>
            </a:ext>
          </a:extLst>
        </xdr:cNvPr>
        <xdr:cNvSpPr/>
      </xdr:nvSpPr>
      <xdr:spPr>
        <a:xfrm>
          <a:off x="4000500" y="603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169908</xdr:rowOff>
    </xdr:from>
    <xdr:to>
      <xdr:col>23</xdr:col>
      <xdr:colOff>85725</xdr:colOff>
      <xdr:row>31</xdr:row>
      <xdr:rowOff>44722</xdr:rowOff>
    </xdr:to>
    <xdr:cxnSp macro="">
      <xdr:nvCxnSpPr>
        <xdr:cNvPr id="96" name="直線コネクタ 95">
          <a:extLst>
            <a:ext uri="{FF2B5EF4-FFF2-40B4-BE49-F238E27FC236}">
              <a16:creationId xmlns:a16="http://schemas.microsoft.com/office/drawing/2014/main" id="{E09F07D0-FB1E-4256-8C9D-29806B84058E}"/>
            </a:ext>
          </a:extLst>
        </xdr:cNvPr>
        <xdr:cNvCxnSpPr/>
      </xdr:nvCxnSpPr>
      <xdr:spPr>
        <a:xfrm>
          <a:off x="4051300" y="6084933"/>
          <a:ext cx="7112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75928</xdr:rowOff>
    </xdr:from>
    <xdr:to>
      <xdr:col>15</xdr:col>
      <xdr:colOff>187325</xdr:colOff>
      <xdr:row>31</xdr:row>
      <xdr:rowOff>6078</xdr:rowOff>
    </xdr:to>
    <xdr:sp macro="" textlink="">
      <xdr:nvSpPr>
        <xdr:cNvPr id="97" name="楕円 96">
          <a:extLst>
            <a:ext uri="{FF2B5EF4-FFF2-40B4-BE49-F238E27FC236}">
              <a16:creationId xmlns:a16="http://schemas.microsoft.com/office/drawing/2014/main" id="{E6B809D7-68B9-4364-8C8E-685AFFC0C4A4}"/>
            </a:ext>
          </a:extLst>
        </xdr:cNvPr>
        <xdr:cNvSpPr/>
      </xdr:nvSpPr>
      <xdr:spPr>
        <a:xfrm>
          <a:off x="3238500" y="599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126728</xdr:rowOff>
    </xdr:from>
    <xdr:to>
      <xdr:col>19</xdr:col>
      <xdr:colOff>136525</xdr:colOff>
      <xdr:row>30</xdr:row>
      <xdr:rowOff>169908</xdr:rowOff>
    </xdr:to>
    <xdr:cxnSp macro="">
      <xdr:nvCxnSpPr>
        <xdr:cNvPr id="98" name="直線コネクタ 97">
          <a:extLst>
            <a:ext uri="{FF2B5EF4-FFF2-40B4-BE49-F238E27FC236}">
              <a16:creationId xmlns:a16="http://schemas.microsoft.com/office/drawing/2014/main" id="{EAB6FB5F-D617-48CA-9D70-B94C99A334F1}"/>
            </a:ext>
          </a:extLst>
        </xdr:cNvPr>
        <xdr:cNvCxnSpPr/>
      </xdr:nvCxnSpPr>
      <xdr:spPr>
        <a:xfrm>
          <a:off x="3289300" y="6041753"/>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23495</xdr:rowOff>
    </xdr:from>
    <xdr:to>
      <xdr:col>11</xdr:col>
      <xdr:colOff>187325</xdr:colOff>
      <xdr:row>30</xdr:row>
      <xdr:rowOff>125095</xdr:rowOff>
    </xdr:to>
    <xdr:sp macro="" textlink="">
      <xdr:nvSpPr>
        <xdr:cNvPr id="99" name="楕円 98">
          <a:extLst>
            <a:ext uri="{FF2B5EF4-FFF2-40B4-BE49-F238E27FC236}">
              <a16:creationId xmlns:a16="http://schemas.microsoft.com/office/drawing/2014/main" id="{91D4249D-775E-476B-972A-D7D448634565}"/>
            </a:ext>
          </a:extLst>
        </xdr:cNvPr>
        <xdr:cNvSpPr/>
      </xdr:nvSpPr>
      <xdr:spPr>
        <a:xfrm>
          <a:off x="2476500" y="59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74295</xdr:rowOff>
    </xdr:from>
    <xdr:to>
      <xdr:col>15</xdr:col>
      <xdr:colOff>136525</xdr:colOff>
      <xdr:row>30</xdr:row>
      <xdr:rowOff>126728</xdr:rowOff>
    </xdr:to>
    <xdr:cxnSp macro="">
      <xdr:nvCxnSpPr>
        <xdr:cNvPr id="100" name="直線コネクタ 99">
          <a:extLst>
            <a:ext uri="{FF2B5EF4-FFF2-40B4-BE49-F238E27FC236}">
              <a16:creationId xmlns:a16="http://schemas.microsoft.com/office/drawing/2014/main" id="{D61A2024-B8A5-4353-A49B-E9B3AA176370}"/>
            </a:ext>
          </a:extLst>
        </xdr:cNvPr>
        <xdr:cNvCxnSpPr/>
      </xdr:nvCxnSpPr>
      <xdr:spPr>
        <a:xfrm>
          <a:off x="2527300" y="5989320"/>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157933</xdr:rowOff>
    </xdr:from>
    <xdr:to>
      <xdr:col>7</xdr:col>
      <xdr:colOff>187325</xdr:colOff>
      <xdr:row>30</xdr:row>
      <xdr:rowOff>88083</xdr:rowOff>
    </xdr:to>
    <xdr:sp macro="" textlink="">
      <xdr:nvSpPr>
        <xdr:cNvPr id="101" name="楕円 100">
          <a:extLst>
            <a:ext uri="{FF2B5EF4-FFF2-40B4-BE49-F238E27FC236}">
              <a16:creationId xmlns:a16="http://schemas.microsoft.com/office/drawing/2014/main" id="{120B4B0F-C217-4F9C-9AF2-A94869DC0740}"/>
            </a:ext>
          </a:extLst>
        </xdr:cNvPr>
        <xdr:cNvSpPr/>
      </xdr:nvSpPr>
      <xdr:spPr>
        <a:xfrm>
          <a:off x="1714500" y="590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37283</xdr:rowOff>
    </xdr:from>
    <xdr:to>
      <xdr:col>11</xdr:col>
      <xdr:colOff>136525</xdr:colOff>
      <xdr:row>30</xdr:row>
      <xdr:rowOff>74295</xdr:rowOff>
    </xdr:to>
    <xdr:cxnSp macro="">
      <xdr:nvCxnSpPr>
        <xdr:cNvPr id="102" name="直線コネクタ 101">
          <a:extLst>
            <a:ext uri="{FF2B5EF4-FFF2-40B4-BE49-F238E27FC236}">
              <a16:creationId xmlns:a16="http://schemas.microsoft.com/office/drawing/2014/main" id="{AE7F0C1C-CEFF-4221-ADBB-4CD586DA9785}"/>
            </a:ext>
          </a:extLst>
        </xdr:cNvPr>
        <xdr:cNvCxnSpPr/>
      </xdr:nvCxnSpPr>
      <xdr:spPr>
        <a:xfrm>
          <a:off x="1765300" y="5952308"/>
          <a:ext cx="7620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129285</xdr:rowOff>
    </xdr:from>
    <xdr:ext cx="405111" cy="259045"/>
    <xdr:sp macro="" textlink="">
      <xdr:nvSpPr>
        <xdr:cNvPr id="103" name="n_1aveValue有形固定資産減価償却率">
          <a:extLst>
            <a:ext uri="{FF2B5EF4-FFF2-40B4-BE49-F238E27FC236}">
              <a16:creationId xmlns:a16="http://schemas.microsoft.com/office/drawing/2014/main" id="{7CFB8214-90D0-450F-A1FB-1BF54F4B8F7B}"/>
            </a:ext>
          </a:extLst>
        </xdr:cNvPr>
        <xdr:cNvSpPr txBox="1"/>
      </xdr:nvSpPr>
      <xdr:spPr>
        <a:xfrm>
          <a:off x="3836044" y="5701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92274</xdr:rowOff>
    </xdr:from>
    <xdr:ext cx="405111" cy="259045"/>
    <xdr:sp macro="" textlink="">
      <xdr:nvSpPr>
        <xdr:cNvPr id="104" name="n_2aveValue有形固定資産減価償却率">
          <a:extLst>
            <a:ext uri="{FF2B5EF4-FFF2-40B4-BE49-F238E27FC236}">
              <a16:creationId xmlns:a16="http://schemas.microsoft.com/office/drawing/2014/main" id="{B9DE0380-27E4-464A-98BF-C2B3BF2FF81A}"/>
            </a:ext>
          </a:extLst>
        </xdr:cNvPr>
        <xdr:cNvSpPr txBox="1"/>
      </xdr:nvSpPr>
      <xdr:spPr>
        <a:xfrm>
          <a:off x="3086744" y="5664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36756</xdr:rowOff>
    </xdr:from>
    <xdr:ext cx="405111" cy="259045"/>
    <xdr:sp macro="" textlink="">
      <xdr:nvSpPr>
        <xdr:cNvPr id="105" name="n_3aveValue有形固定資産減価償却率">
          <a:extLst>
            <a:ext uri="{FF2B5EF4-FFF2-40B4-BE49-F238E27FC236}">
              <a16:creationId xmlns:a16="http://schemas.microsoft.com/office/drawing/2014/main" id="{0BC67A4C-EC0C-4567-B5FA-90AFB29E1EEB}"/>
            </a:ext>
          </a:extLst>
        </xdr:cNvPr>
        <xdr:cNvSpPr txBox="1"/>
      </xdr:nvSpPr>
      <xdr:spPr>
        <a:xfrm>
          <a:off x="2324744" y="560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27503</xdr:rowOff>
    </xdr:from>
    <xdr:ext cx="405111" cy="259045"/>
    <xdr:sp macro="" textlink="">
      <xdr:nvSpPr>
        <xdr:cNvPr id="106" name="n_4aveValue有形固定資産減価償却率">
          <a:extLst>
            <a:ext uri="{FF2B5EF4-FFF2-40B4-BE49-F238E27FC236}">
              <a16:creationId xmlns:a16="http://schemas.microsoft.com/office/drawing/2014/main" id="{C1D6FDAA-C13D-49DB-B2EF-C089E6E1599F}"/>
            </a:ext>
          </a:extLst>
        </xdr:cNvPr>
        <xdr:cNvSpPr txBox="1"/>
      </xdr:nvSpPr>
      <xdr:spPr>
        <a:xfrm>
          <a:off x="1562744" y="5599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40385</xdr:rowOff>
    </xdr:from>
    <xdr:ext cx="405111" cy="259045"/>
    <xdr:sp macro="" textlink="">
      <xdr:nvSpPr>
        <xdr:cNvPr id="107" name="n_1mainValue有形固定資産減価償却率">
          <a:extLst>
            <a:ext uri="{FF2B5EF4-FFF2-40B4-BE49-F238E27FC236}">
              <a16:creationId xmlns:a16="http://schemas.microsoft.com/office/drawing/2014/main" id="{6B75ED51-9D78-410F-BCF1-3ADBD937D9D7}"/>
            </a:ext>
          </a:extLst>
        </xdr:cNvPr>
        <xdr:cNvSpPr txBox="1"/>
      </xdr:nvSpPr>
      <xdr:spPr>
        <a:xfrm>
          <a:off x="3836044" y="6126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168655</xdr:rowOff>
    </xdr:from>
    <xdr:ext cx="405111" cy="259045"/>
    <xdr:sp macro="" textlink="">
      <xdr:nvSpPr>
        <xdr:cNvPr id="108" name="n_2mainValue有形固定資産減価償却率">
          <a:extLst>
            <a:ext uri="{FF2B5EF4-FFF2-40B4-BE49-F238E27FC236}">
              <a16:creationId xmlns:a16="http://schemas.microsoft.com/office/drawing/2014/main" id="{BD1141C0-EF2F-4B38-A1F3-5FAAA8E7C157}"/>
            </a:ext>
          </a:extLst>
        </xdr:cNvPr>
        <xdr:cNvSpPr txBox="1"/>
      </xdr:nvSpPr>
      <xdr:spPr>
        <a:xfrm>
          <a:off x="3086744" y="6083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116222</xdr:rowOff>
    </xdr:from>
    <xdr:ext cx="405111" cy="259045"/>
    <xdr:sp macro="" textlink="">
      <xdr:nvSpPr>
        <xdr:cNvPr id="109" name="n_3mainValue有形固定資産減価償却率">
          <a:extLst>
            <a:ext uri="{FF2B5EF4-FFF2-40B4-BE49-F238E27FC236}">
              <a16:creationId xmlns:a16="http://schemas.microsoft.com/office/drawing/2014/main" id="{451D8081-C32D-4734-9E28-11E7B79F93A6}"/>
            </a:ext>
          </a:extLst>
        </xdr:cNvPr>
        <xdr:cNvSpPr txBox="1"/>
      </xdr:nvSpPr>
      <xdr:spPr>
        <a:xfrm>
          <a:off x="2324744" y="6031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79210</xdr:rowOff>
    </xdr:from>
    <xdr:ext cx="405111" cy="259045"/>
    <xdr:sp macro="" textlink="">
      <xdr:nvSpPr>
        <xdr:cNvPr id="110" name="n_4mainValue有形固定資産減価償却率">
          <a:extLst>
            <a:ext uri="{FF2B5EF4-FFF2-40B4-BE49-F238E27FC236}">
              <a16:creationId xmlns:a16="http://schemas.microsoft.com/office/drawing/2014/main" id="{37D6C1B8-C895-4AA9-9C81-052B057CDAFA}"/>
            </a:ext>
          </a:extLst>
        </xdr:cNvPr>
        <xdr:cNvSpPr txBox="1"/>
      </xdr:nvSpPr>
      <xdr:spPr>
        <a:xfrm>
          <a:off x="1562744" y="5994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C156955F-E8BC-4063-B34A-8784629412A9}"/>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3E789508-3C32-49F6-B547-B3B80167C795}"/>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a:extLst>
            <a:ext uri="{FF2B5EF4-FFF2-40B4-BE49-F238E27FC236}">
              <a16:creationId xmlns:a16="http://schemas.microsoft.com/office/drawing/2014/main" id="{60BEF35B-9449-4FCB-AD57-EFBAB77F055B}"/>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[ 160.5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57AF81CC-6AA7-43AD-8877-57C1ADF0C00B}"/>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A6135371-5AC6-49FB-9D3C-A351B591DD52}"/>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E295DBBF-88B1-4900-A497-5827D9D96AA7}"/>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EF71B6C4-7C88-498F-A001-F07A1CCAE713}"/>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11F03F64-4571-4CBC-9B72-A4DCDF064BC2}"/>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704FAF1C-D1F3-42CE-8DDA-18F22F3F6CAF}"/>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09007521-D741-47B5-A5E9-DE0AAD4CD802}"/>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EDF1ABC8-838C-4825-A9A8-99813F817EF5}"/>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3FFB7D16-88F8-4B9F-BD20-25C33534F92C}"/>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1D55288F-86C1-45D1-AFD5-FBC4637AB2E1}"/>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後年度の元利償還金に対して普通交付税による補てん措置のある有利な地方債を選択するよう努めていることに加え、合併特例事業債の償還が順次終了していくことに伴い、借金の返済額が減少していく見込みであるため、債務償還比率は引き続き下がっていくものと見込んでい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063CEDEE-EAED-44F5-8A35-CFAD8CF9AA27}"/>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927BE84D-E70A-46FE-B347-ED6A8C98F9A5}"/>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3561D92F-829A-4631-AF4B-AADC5DE2E939}"/>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7" name="直線コネクタ 126">
          <a:extLst>
            <a:ext uri="{FF2B5EF4-FFF2-40B4-BE49-F238E27FC236}">
              <a16:creationId xmlns:a16="http://schemas.microsoft.com/office/drawing/2014/main" id="{A54C5871-68AD-4C5F-90D1-ADC021696355}"/>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8" name="テキスト ボックス 127">
          <a:extLst>
            <a:ext uri="{FF2B5EF4-FFF2-40B4-BE49-F238E27FC236}">
              <a16:creationId xmlns:a16="http://schemas.microsoft.com/office/drawing/2014/main" id="{C76F642C-B9E4-449D-8093-8D63D8CCC204}"/>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9" name="直線コネクタ 128">
          <a:extLst>
            <a:ext uri="{FF2B5EF4-FFF2-40B4-BE49-F238E27FC236}">
              <a16:creationId xmlns:a16="http://schemas.microsoft.com/office/drawing/2014/main" id="{CCD38A49-F5B6-45E3-ACE8-80E845651975}"/>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30" name="テキスト ボックス 129">
          <a:extLst>
            <a:ext uri="{FF2B5EF4-FFF2-40B4-BE49-F238E27FC236}">
              <a16:creationId xmlns:a16="http://schemas.microsoft.com/office/drawing/2014/main" id="{9B0A245F-512A-49C9-ABAE-B7EDFB5ECDF4}"/>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31" name="直線コネクタ 130">
          <a:extLst>
            <a:ext uri="{FF2B5EF4-FFF2-40B4-BE49-F238E27FC236}">
              <a16:creationId xmlns:a16="http://schemas.microsoft.com/office/drawing/2014/main" id="{EAE52B8B-04F4-41E1-9699-E9A6FF9D774C}"/>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2" name="テキスト ボックス 131">
          <a:extLst>
            <a:ext uri="{FF2B5EF4-FFF2-40B4-BE49-F238E27FC236}">
              <a16:creationId xmlns:a16="http://schemas.microsoft.com/office/drawing/2014/main" id="{888CA854-94A0-4BAC-82E0-9694E0B28309}"/>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3" name="直線コネクタ 132">
          <a:extLst>
            <a:ext uri="{FF2B5EF4-FFF2-40B4-BE49-F238E27FC236}">
              <a16:creationId xmlns:a16="http://schemas.microsoft.com/office/drawing/2014/main" id="{77379D5E-67A0-48E7-B713-376B86DEEECE}"/>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4" name="テキスト ボックス 133">
          <a:extLst>
            <a:ext uri="{FF2B5EF4-FFF2-40B4-BE49-F238E27FC236}">
              <a16:creationId xmlns:a16="http://schemas.microsoft.com/office/drawing/2014/main" id="{C3FD3818-588D-480B-9CEA-1AC34D19EC4F}"/>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5" name="直線コネクタ 134">
          <a:extLst>
            <a:ext uri="{FF2B5EF4-FFF2-40B4-BE49-F238E27FC236}">
              <a16:creationId xmlns:a16="http://schemas.microsoft.com/office/drawing/2014/main" id="{7B4D4A9E-9666-4922-875E-4AD33402B92E}"/>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6" name="テキスト ボックス 135">
          <a:extLst>
            <a:ext uri="{FF2B5EF4-FFF2-40B4-BE49-F238E27FC236}">
              <a16:creationId xmlns:a16="http://schemas.microsoft.com/office/drawing/2014/main" id="{88DFD406-E128-4B47-B271-852B716307E6}"/>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7" name="直線コネクタ 136">
          <a:extLst>
            <a:ext uri="{FF2B5EF4-FFF2-40B4-BE49-F238E27FC236}">
              <a16:creationId xmlns:a16="http://schemas.microsoft.com/office/drawing/2014/main" id="{5805C390-46EA-4A0F-A967-B5D7B5BD8FC4}"/>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38" name="テキスト ボックス 137">
          <a:extLst>
            <a:ext uri="{FF2B5EF4-FFF2-40B4-BE49-F238E27FC236}">
              <a16:creationId xmlns:a16="http://schemas.microsoft.com/office/drawing/2014/main" id="{0FA0F107-B141-49CC-AC24-578D05BAC615}"/>
            </a:ext>
          </a:extLst>
        </xdr:cNvPr>
        <xdr:cNvSpPr txBox="1"/>
      </xdr:nvSpPr>
      <xdr:spPr>
        <a:xfrm>
          <a:off x="10828811" y="516762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9" name="直線コネクタ 138">
          <a:extLst>
            <a:ext uri="{FF2B5EF4-FFF2-40B4-BE49-F238E27FC236}">
              <a16:creationId xmlns:a16="http://schemas.microsoft.com/office/drawing/2014/main" id="{63C4D22D-43F1-45EE-B3DF-CD2B4642AA4B}"/>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40" name="テキスト ボックス 139">
          <a:extLst>
            <a:ext uri="{FF2B5EF4-FFF2-40B4-BE49-F238E27FC236}">
              <a16:creationId xmlns:a16="http://schemas.microsoft.com/office/drawing/2014/main" id="{6D8F150C-7573-4C47-8898-18845BAFDAC4}"/>
            </a:ext>
          </a:extLst>
        </xdr:cNvPr>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41" name="債務償還比率グラフ枠">
          <a:extLst>
            <a:ext uri="{FF2B5EF4-FFF2-40B4-BE49-F238E27FC236}">
              <a16:creationId xmlns:a16="http://schemas.microsoft.com/office/drawing/2014/main" id="{E033C56B-5012-4D8C-A7F1-78C320B20977}"/>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25</xdr:row>
      <xdr:rowOff>142739</xdr:rowOff>
    </xdr:from>
    <xdr:to>
      <xdr:col>76</xdr:col>
      <xdr:colOff>21589</xdr:colOff>
      <xdr:row>34</xdr:row>
      <xdr:rowOff>119317</xdr:rowOff>
    </xdr:to>
    <xdr:cxnSp macro="">
      <xdr:nvCxnSpPr>
        <xdr:cNvPr id="142" name="直線コネクタ 141">
          <a:extLst>
            <a:ext uri="{FF2B5EF4-FFF2-40B4-BE49-F238E27FC236}">
              <a16:creationId xmlns:a16="http://schemas.microsoft.com/office/drawing/2014/main" id="{84E79B18-E71B-4A0C-A92C-E6DD1CCAC0CE}"/>
            </a:ext>
          </a:extLst>
        </xdr:cNvPr>
        <xdr:cNvCxnSpPr/>
      </xdr:nvCxnSpPr>
      <xdr:spPr>
        <a:xfrm flipV="1">
          <a:off x="14793595" y="5200514"/>
          <a:ext cx="1269" cy="1519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123144</xdr:rowOff>
    </xdr:from>
    <xdr:ext cx="560923" cy="259045"/>
    <xdr:sp macro="" textlink="">
      <xdr:nvSpPr>
        <xdr:cNvPr id="143" name="債務償還比率最小値テキスト">
          <a:extLst>
            <a:ext uri="{FF2B5EF4-FFF2-40B4-BE49-F238E27FC236}">
              <a16:creationId xmlns:a16="http://schemas.microsoft.com/office/drawing/2014/main" id="{DA253789-4704-4E67-9836-94D126C3B4E0}"/>
            </a:ext>
          </a:extLst>
        </xdr:cNvPr>
        <xdr:cNvSpPr txBox="1"/>
      </xdr:nvSpPr>
      <xdr:spPr>
        <a:xfrm>
          <a:off x="14846300" y="672396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119317</xdr:rowOff>
    </xdr:from>
    <xdr:to>
      <xdr:col>76</xdr:col>
      <xdr:colOff>111125</xdr:colOff>
      <xdr:row>34</xdr:row>
      <xdr:rowOff>119317</xdr:rowOff>
    </xdr:to>
    <xdr:cxnSp macro="">
      <xdr:nvCxnSpPr>
        <xdr:cNvPr id="144" name="直線コネクタ 143">
          <a:extLst>
            <a:ext uri="{FF2B5EF4-FFF2-40B4-BE49-F238E27FC236}">
              <a16:creationId xmlns:a16="http://schemas.microsoft.com/office/drawing/2014/main" id="{5C7D7E3D-8C37-49FC-B7CB-D8087CC1B71E}"/>
            </a:ext>
          </a:extLst>
        </xdr:cNvPr>
        <xdr:cNvCxnSpPr/>
      </xdr:nvCxnSpPr>
      <xdr:spPr>
        <a:xfrm>
          <a:off x="14706600" y="6720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89416</xdr:rowOff>
    </xdr:from>
    <xdr:ext cx="469744" cy="259045"/>
    <xdr:sp macro="" textlink="">
      <xdr:nvSpPr>
        <xdr:cNvPr id="145" name="債務償還比率最大値テキスト">
          <a:extLst>
            <a:ext uri="{FF2B5EF4-FFF2-40B4-BE49-F238E27FC236}">
              <a16:creationId xmlns:a16="http://schemas.microsoft.com/office/drawing/2014/main" id="{5BBD971B-A8E2-46E9-8383-038C492E1332}"/>
            </a:ext>
          </a:extLst>
        </xdr:cNvPr>
        <xdr:cNvSpPr txBox="1"/>
      </xdr:nvSpPr>
      <xdr:spPr>
        <a:xfrm>
          <a:off x="14846300" y="497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25</xdr:row>
      <xdr:rowOff>142739</xdr:rowOff>
    </xdr:from>
    <xdr:to>
      <xdr:col>76</xdr:col>
      <xdr:colOff>111125</xdr:colOff>
      <xdr:row>25</xdr:row>
      <xdr:rowOff>142739</xdr:rowOff>
    </xdr:to>
    <xdr:cxnSp macro="">
      <xdr:nvCxnSpPr>
        <xdr:cNvPr id="146" name="直線コネクタ 145">
          <a:extLst>
            <a:ext uri="{FF2B5EF4-FFF2-40B4-BE49-F238E27FC236}">
              <a16:creationId xmlns:a16="http://schemas.microsoft.com/office/drawing/2014/main" id="{19B0FCEA-218B-4952-AE29-27AD8E372C1A}"/>
            </a:ext>
          </a:extLst>
        </xdr:cNvPr>
        <xdr:cNvCxnSpPr/>
      </xdr:nvCxnSpPr>
      <xdr:spPr>
        <a:xfrm>
          <a:off x="14706600" y="5200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148353</xdr:rowOff>
    </xdr:from>
    <xdr:ext cx="469744" cy="259045"/>
    <xdr:sp macro="" textlink="">
      <xdr:nvSpPr>
        <xdr:cNvPr id="147" name="債務償還比率平均値テキスト">
          <a:extLst>
            <a:ext uri="{FF2B5EF4-FFF2-40B4-BE49-F238E27FC236}">
              <a16:creationId xmlns:a16="http://schemas.microsoft.com/office/drawing/2014/main" id="{0F0AF142-670C-4106-B0B4-F007C9008C7D}"/>
            </a:ext>
          </a:extLst>
        </xdr:cNvPr>
        <xdr:cNvSpPr txBox="1"/>
      </xdr:nvSpPr>
      <xdr:spPr>
        <a:xfrm>
          <a:off x="14846300" y="57204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169926</xdr:rowOff>
    </xdr:from>
    <xdr:to>
      <xdr:col>76</xdr:col>
      <xdr:colOff>73025</xdr:colOff>
      <xdr:row>29</xdr:row>
      <xdr:rowOff>100076</xdr:rowOff>
    </xdr:to>
    <xdr:sp macro="" textlink="">
      <xdr:nvSpPr>
        <xdr:cNvPr id="148" name="フローチャート: 判断 147">
          <a:extLst>
            <a:ext uri="{FF2B5EF4-FFF2-40B4-BE49-F238E27FC236}">
              <a16:creationId xmlns:a16="http://schemas.microsoft.com/office/drawing/2014/main" id="{67B60D9F-D35A-4605-B61D-473BD0D42D61}"/>
            </a:ext>
          </a:extLst>
        </xdr:cNvPr>
        <xdr:cNvSpPr/>
      </xdr:nvSpPr>
      <xdr:spPr>
        <a:xfrm>
          <a:off x="14744700" y="5742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121965</xdr:rowOff>
    </xdr:from>
    <xdr:to>
      <xdr:col>72</xdr:col>
      <xdr:colOff>123825</xdr:colOff>
      <xdr:row>29</xdr:row>
      <xdr:rowOff>52115</xdr:rowOff>
    </xdr:to>
    <xdr:sp macro="" textlink="">
      <xdr:nvSpPr>
        <xdr:cNvPr id="149" name="フローチャート: 判断 148">
          <a:extLst>
            <a:ext uri="{FF2B5EF4-FFF2-40B4-BE49-F238E27FC236}">
              <a16:creationId xmlns:a16="http://schemas.microsoft.com/office/drawing/2014/main" id="{B40A0B4F-8B51-4F8C-898F-1C7EC24DA007}"/>
            </a:ext>
          </a:extLst>
        </xdr:cNvPr>
        <xdr:cNvSpPr/>
      </xdr:nvSpPr>
      <xdr:spPr>
        <a:xfrm>
          <a:off x="14033500" y="569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160401</xdr:rowOff>
    </xdr:from>
    <xdr:to>
      <xdr:col>68</xdr:col>
      <xdr:colOff>123825</xdr:colOff>
      <xdr:row>30</xdr:row>
      <xdr:rowOff>90551</xdr:rowOff>
    </xdr:to>
    <xdr:sp macro="" textlink="">
      <xdr:nvSpPr>
        <xdr:cNvPr id="150" name="フローチャート: 判断 149">
          <a:extLst>
            <a:ext uri="{FF2B5EF4-FFF2-40B4-BE49-F238E27FC236}">
              <a16:creationId xmlns:a16="http://schemas.microsoft.com/office/drawing/2014/main" id="{00E698E6-1083-42B5-B663-5839BDF23CDD}"/>
            </a:ext>
          </a:extLst>
        </xdr:cNvPr>
        <xdr:cNvSpPr/>
      </xdr:nvSpPr>
      <xdr:spPr>
        <a:xfrm>
          <a:off x="13271500" y="590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80400</xdr:rowOff>
    </xdr:from>
    <xdr:to>
      <xdr:col>64</xdr:col>
      <xdr:colOff>123825</xdr:colOff>
      <xdr:row>31</xdr:row>
      <xdr:rowOff>10550</xdr:rowOff>
    </xdr:to>
    <xdr:sp macro="" textlink="">
      <xdr:nvSpPr>
        <xdr:cNvPr id="151" name="フローチャート: 判断 150">
          <a:extLst>
            <a:ext uri="{FF2B5EF4-FFF2-40B4-BE49-F238E27FC236}">
              <a16:creationId xmlns:a16="http://schemas.microsoft.com/office/drawing/2014/main" id="{D7D5CC33-8B43-413E-8991-C0A51E4C3C76}"/>
            </a:ext>
          </a:extLst>
        </xdr:cNvPr>
        <xdr:cNvSpPr/>
      </xdr:nvSpPr>
      <xdr:spPr>
        <a:xfrm>
          <a:off x="12509500" y="599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75619</xdr:rowOff>
    </xdr:from>
    <xdr:to>
      <xdr:col>60</xdr:col>
      <xdr:colOff>123825</xdr:colOff>
      <xdr:row>31</xdr:row>
      <xdr:rowOff>5769</xdr:rowOff>
    </xdr:to>
    <xdr:sp macro="" textlink="">
      <xdr:nvSpPr>
        <xdr:cNvPr id="152" name="フローチャート: 判断 151">
          <a:extLst>
            <a:ext uri="{FF2B5EF4-FFF2-40B4-BE49-F238E27FC236}">
              <a16:creationId xmlns:a16="http://schemas.microsoft.com/office/drawing/2014/main" id="{F62CFD6F-A103-4A6D-8896-80BC99F87F16}"/>
            </a:ext>
          </a:extLst>
        </xdr:cNvPr>
        <xdr:cNvSpPr/>
      </xdr:nvSpPr>
      <xdr:spPr>
        <a:xfrm>
          <a:off x="11747500" y="599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B8A2197F-2408-4465-87E3-14837C0272CC}"/>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BFD020A7-D57C-4FDB-8E1E-A729BA1845DD}"/>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5" name="テキスト ボックス 154">
          <a:extLst>
            <a:ext uri="{FF2B5EF4-FFF2-40B4-BE49-F238E27FC236}">
              <a16:creationId xmlns:a16="http://schemas.microsoft.com/office/drawing/2014/main" id="{ACD33560-8948-4C55-9765-00B7DD30046C}"/>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6" name="テキスト ボックス 155">
          <a:extLst>
            <a:ext uri="{FF2B5EF4-FFF2-40B4-BE49-F238E27FC236}">
              <a16:creationId xmlns:a16="http://schemas.microsoft.com/office/drawing/2014/main" id="{7B0D8C2B-4F11-4709-ADF3-3E9DCF88BF1D}"/>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7" name="テキスト ボックス 156">
          <a:extLst>
            <a:ext uri="{FF2B5EF4-FFF2-40B4-BE49-F238E27FC236}">
              <a16:creationId xmlns:a16="http://schemas.microsoft.com/office/drawing/2014/main" id="{C2869736-7BB4-425D-805B-59DDF2803E3B}"/>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25</xdr:row>
      <xdr:rowOff>91939</xdr:rowOff>
    </xdr:from>
    <xdr:to>
      <xdr:col>76</xdr:col>
      <xdr:colOff>73025</xdr:colOff>
      <xdr:row>26</xdr:row>
      <xdr:rowOff>22089</xdr:rowOff>
    </xdr:to>
    <xdr:sp macro="" textlink="">
      <xdr:nvSpPr>
        <xdr:cNvPr id="158" name="楕円 157">
          <a:extLst>
            <a:ext uri="{FF2B5EF4-FFF2-40B4-BE49-F238E27FC236}">
              <a16:creationId xmlns:a16="http://schemas.microsoft.com/office/drawing/2014/main" id="{24FFF8BC-DD22-4230-807C-DF77028BD491}"/>
            </a:ext>
          </a:extLst>
        </xdr:cNvPr>
        <xdr:cNvSpPr/>
      </xdr:nvSpPr>
      <xdr:spPr>
        <a:xfrm>
          <a:off x="14744700" y="514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25</xdr:row>
      <xdr:rowOff>44966</xdr:rowOff>
    </xdr:from>
    <xdr:ext cx="469744" cy="259045"/>
    <xdr:sp macro="" textlink="">
      <xdr:nvSpPr>
        <xdr:cNvPr id="159" name="債務償還比率該当値テキスト">
          <a:extLst>
            <a:ext uri="{FF2B5EF4-FFF2-40B4-BE49-F238E27FC236}">
              <a16:creationId xmlns:a16="http://schemas.microsoft.com/office/drawing/2014/main" id="{2BA264DC-2E3C-4255-B738-C745C04DFD54}"/>
            </a:ext>
          </a:extLst>
        </xdr:cNvPr>
        <xdr:cNvSpPr txBox="1"/>
      </xdr:nvSpPr>
      <xdr:spPr>
        <a:xfrm>
          <a:off x="14846300" y="5102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25</xdr:row>
      <xdr:rowOff>138666</xdr:rowOff>
    </xdr:from>
    <xdr:to>
      <xdr:col>72</xdr:col>
      <xdr:colOff>123825</xdr:colOff>
      <xdr:row>26</xdr:row>
      <xdr:rowOff>68816</xdr:rowOff>
    </xdr:to>
    <xdr:sp macro="" textlink="">
      <xdr:nvSpPr>
        <xdr:cNvPr id="160" name="楕円 159">
          <a:extLst>
            <a:ext uri="{FF2B5EF4-FFF2-40B4-BE49-F238E27FC236}">
              <a16:creationId xmlns:a16="http://schemas.microsoft.com/office/drawing/2014/main" id="{78A29BF3-E03F-4ABD-B318-D18E0E68B235}"/>
            </a:ext>
          </a:extLst>
        </xdr:cNvPr>
        <xdr:cNvSpPr/>
      </xdr:nvSpPr>
      <xdr:spPr>
        <a:xfrm>
          <a:off x="14033500" y="519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25</xdr:row>
      <xdr:rowOff>142739</xdr:rowOff>
    </xdr:from>
    <xdr:to>
      <xdr:col>76</xdr:col>
      <xdr:colOff>22225</xdr:colOff>
      <xdr:row>26</xdr:row>
      <xdr:rowOff>18016</xdr:rowOff>
    </xdr:to>
    <xdr:cxnSp macro="">
      <xdr:nvCxnSpPr>
        <xdr:cNvPr id="161" name="直線コネクタ 160">
          <a:extLst>
            <a:ext uri="{FF2B5EF4-FFF2-40B4-BE49-F238E27FC236}">
              <a16:creationId xmlns:a16="http://schemas.microsoft.com/office/drawing/2014/main" id="{25145737-1111-457A-A74A-B07EA9595D2A}"/>
            </a:ext>
          </a:extLst>
        </xdr:cNvPr>
        <xdr:cNvCxnSpPr/>
      </xdr:nvCxnSpPr>
      <xdr:spPr>
        <a:xfrm flipV="1">
          <a:off x="14084300" y="5200514"/>
          <a:ext cx="711200" cy="46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26</xdr:row>
      <xdr:rowOff>77633</xdr:rowOff>
    </xdr:from>
    <xdr:to>
      <xdr:col>68</xdr:col>
      <xdr:colOff>123825</xdr:colOff>
      <xdr:row>27</xdr:row>
      <xdr:rowOff>7783</xdr:rowOff>
    </xdr:to>
    <xdr:sp macro="" textlink="">
      <xdr:nvSpPr>
        <xdr:cNvPr id="162" name="楕円 161">
          <a:extLst>
            <a:ext uri="{FF2B5EF4-FFF2-40B4-BE49-F238E27FC236}">
              <a16:creationId xmlns:a16="http://schemas.microsoft.com/office/drawing/2014/main" id="{43279991-28B0-4210-94E1-0AB5FEA8C7C0}"/>
            </a:ext>
          </a:extLst>
        </xdr:cNvPr>
        <xdr:cNvSpPr/>
      </xdr:nvSpPr>
      <xdr:spPr>
        <a:xfrm>
          <a:off x="13271500" y="530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26</xdr:row>
      <xdr:rowOff>18016</xdr:rowOff>
    </xdr:from>
    <xdr:to>
      <xdr:col>72</xdr:col>
      <xdr:colOff>73025</xdr:colOff>
      <xdr:row>26</xdr:row>
      <xdr:rowOff>128433</xdr:rowOff>
    </xdr:to>
    <xdr:cxnSp macro="">
      <xdr:nvCxnSpPr>
        <xdr:cNvPr id="163" name="直線コネクタ 162">
          <a:extLst>
            <a:ext uri="{FF2B5EF4-FFF2-40B4-BE49-F238E27FC236}">
              <a16:creationId xmlns:a16="http://schemas.microsoft.com/office/drawing/2014/main" id="{646BCF96-2078-4283-8505-A5E7A49F3E36}"/>
            </a:ext>
          </a:extLst>
        </xdr:cNvPr>
        <xdr:cNvCxnSpPr/>
      </xdr:nvCxnSpPr>
      <xdr:spPr>
        <a:xfrm flipV="1">
          <a:off x="13322300" y="5247241"/>
          <a:ext cx="762000" cy="11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26</xdr:row>
      <xdr:rowOff>144100</xdr:rowOff>
    </xdr:from>
    <xdr:to>
      <xdr:col>64</xdr:col>
      <xdr:colOff>123825</xdr:colOff>
      <xdr:row>27</xdr:row>
      <xdr:rowOff>74250</xdr:rowOff>
    </xdr:to>
    <xdr:sp macro="" textlink="">
      <xdr:nvSpPr>
        <xdr:cNvPr id="164" name="楕円 163">
          <a:extLst>
            <a:ext uri="{FF2B5EF4-FFF2-40B4-BE49-F238E27FC236}">
              <a16:creationId xmlns:a16="http://schemas.microsoft.com/office/drawing/2014/main" id="{5C633644-6EFD-4C32-8074-4BC1327D737F}"/>
            </a:ext>
          </a:extLst>
        </xdr:cNvPr>
        <xdr:cNvSpPr/>
      </xdr:nvSpPr>
      <xdr:spPr>
        <a:xfrm>
          <a:off x="12509500" y="537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26</xdr:row>
      <xdr:rowOff>128433</xdr:rowOff>
    </xdr:from>
    <xdr:to>
      <xdr:col>68</xdr:col>
      <xdr:colOff>73025</xdr:colOff>
      <xdr:row>27</xdr:row>
      <xdr:rowOff>23450</xdr:rowOff>
    </xdr:to>
    <xdr:cxnSp macro="">
      <xdr:nvCxnSpPr>
        <xdr:cNvPr id="165" name="直線コネクタ 164">
          <a:extLst>
            <a:ext uri="{FF2B5EF4-FFF2-40B4-BE49-F238E27FC236}">
              <a16:creationId xmlns:a16="http://schemas.microsoft.com/office/drawing/2014/main" id="{5ECB75D9-47B3-45FF-8DD1-D22115442710}"/>
            </a:ext>
          </a:extLst>
        </xdr:cNvPr>
        <xdr:cNvCxnSpPr/>
      </xdr:nvCxnSpPr>
      <xdr:spPr>
        <a:xfrm flipV="1">
          <a:off x="12560300" y="5357658"/>
          <a:ext cx="762000" cy="6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17989</xdr:rowOff>
    </xdr:from>
    <xdr:to>
      <xdr:col>60</xdr:col>
      <xdr:colOff>123825</xdr:colOff>
      <xdr:row>27</xdr:row>
      <xdr:rowOff>119589</xdr:rowOff>
    </xdr:to>
    <xdr:sp macro="" textlink="">
      <xdr:nvSpPr>
        <xdr:cNvPr id="166" name="楕円 165">
          <a:extLst>
            <a:ext uri="{FF2B5EF4-FFF2-40B4-BE49-F238E27FC236}">
              <a16:creationId xmlns:a16="http://schemas.microsoft.com/office/drawing/2014/main" id="{0DC66B79-D2CC-4E02-8A7A-670D95AC87C8}"/>
            </a:ext>
          </a:extLst>
        </xdr:cNvPr>
        <xdr:cNvSpPr/>
      </xdr:nvSpPr>
      <xdr:spPr>
        <a:xfrm>
          <a:off x="11747500" y="541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23450</xdr:rowOff>
    </xdr:from>
    <xdr:to>
      <xdr:col>64</xdr:col>
      <xdr:colOff>73025</xdr:colOff>
      <xdr:row>27</xdr:row>
      <xdr:rowOff>68789</xdr:rowOff>
    </xdr:to>
    <xdr:cxnSp macro="">
      <xdr:nvCxnSpPr>
        <xdr:cNvPr id="167" name="直線コネクタ 166">
          <a:extLst>
            <a:ext uri="{FF2B5EF4-FFF2-40B4-BE49-F238E27FC236}">
              <a16:creationId xmlns:a16="http://schemas.microsoft.com/office/drawing/2014/main" id="{48FC5D48-55B2-4DC0-BE50-D954580CEC45}"/>
            </a:ext>
          </a:extLst>
        </xdr:cNvPr>
        <xdr:cNvCxnSpPr/>
      </xdr:nvCxnSpPr>
      <xdr:spPr>
        <a:xfrm flipV="1">
          <a:off x="11798300" y="5424125"/>
          <a:ext cx="762000" cy="4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43242</xdr:rowOff>
    </xdr:from>
    <xdr:ext cx="469744" cy="259045"/>
    <xdr:sp macro="" textlink="">
      <xdr:nvSpPr>
        <xdr:cNvPr id="168" name="n_1aveValue債務償還比率">
          <a:extLst>
            <a:ext uri="{FF2B5EF4-FFF2-40B4-BE49-F238E27FC236}">
              <a16:creationId xmlns:a16="http://schemas.microsoft.com/office/drawing/2014/main" id="{AB79D15D-FB2C-4B8B-9B4D-E9D38A4E0403}"/>
            </a:ext>
          </a:extLst>
        </xdr:cNvPr>
        <xdr:cNvSpPr txBox="1"/>
      </xdr:nvSpPr>
      <xdr:spPr>
        <a:xfrm>
          <a:off x="13836727" y="5786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81678</xdr:rowOff>
    </xdr:from>
    <xdr:ext cx="469744" cy="259045"/>
    <xdr:sp macro="" textlink="">
      <xdr:nvSpPr>
        <xdr:cNvPr id="169" name="n_2aveValue債務償還比率">
          <a:extLst>
            <a:ext uri="{FF2B5EF4-FFF2-40B4-BE49-F238E27FC236}">
              <a16:creationId xmlns:a16="http://schemas.microsoft.com/office/drawing/2014/main" id="{CA08B3CA-7A3A-4017-8387-AE98E0E31B1D}"/>
            </a:ext>
          </a:extLst>
        </xdr:cNvPr>
        <xdr:cNvSpPr txBox="1"/>
      </xdr:nvSpPr>
      <xdr:spPr>
        <a:xfrm>
          <a:off x="13087427" y="599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1677</xdr:rowOff>
    </xdr:from>
    <xdr:ext cx="469744" cy="259045"/>
    <xdr:sp macro="" textlink="">
      <xdr:nvSpPr>
        <xdr:cNvPr id="170" name="n_3aveValue債務償還比率">
          <a:extLst>
            <a:ext uri="{FF2B5EF4-FFF2-40B4-BE49-F238E27FC236}">
              <a16:creationId xmlns:a16="http://schemas.microsoft.com/office/drawing/2014/main" id="{F40C6946-EA14-4583-9B4E-6425D8976BD8}"/>
            </a:ext>
          </a:extLst>
        </xdr:cNvPr>
        <xdr:cNvSpPr txBox="1"/>
      </xdr:nvSpPr>
      <xdr:spPr>
        <a:xfrm>
          <a:off x="12325427" y="608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168346</xdr:rowOff>
    </xdr:from>
    <xdr:ext cx="469744" cy="259045"/>
    <xdr:sp macro="" textlink="">
      <xdr:nvSpPr>
        <xdr:cNvPr id="171" name="n_4aveValue債務償還比率">
          <a:extLst>
            <a:ext uri="{FF2B5EF4-FFF2-40B4-BE49-F238E27FC236}">
              <a16:creationId xmlns:a16="http://schemas.microsoft.com/office/drawing/2014/main" id="{EBE5DC9C-F005-4816-916C-C3B4074669A8}"/>
            </a:ext>
          </a:extLst>
        </xdr:cNvPr>
        <xdr:cNvSpPr txBox="1"/>
      </xdr:nvSpPr>
      <xdr:spPr>
        <a:xfrm>
          <a:off x="11563427" y="608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24</xdr:row>
      <xdr:rowOff>85343</xdr:rowOff>
    </xdr:from>
    <xdr:ext cx="469744" cy="259045"/>
    <xdr:sp macro="" textlink="">
      <xdr:nvSpPr>
        <xdr:cNvPr id="172" name="n_1mainValue債務償還比率">
          <a:extLst>
            <a:ext uri="{FF2B5EF4-FFF2-40B4-BE49-F238E27FC236}">
              <a16:creationId xmlns:a16="http://schemas.microsoft.com/office/drawing/2014/main" id="{3CEC5209-717A-4CC2-9164-1985D703AAC5}"/>
            </a:ext>
          </a:extLst>
        </xdr:cNvPr>
        <xdr:cNvSpPr txBox="1"/>
      </xdr:nvSpPr>
      <xdr:spPr>
        <a:xfrm>
          <a:off x="13836727" y="4971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25</xdr:row>
      <xdr:rowOff>24310</xdr:rowOff>
    </xdr:from>
    <xdr:ext cx="469744" cy="259045"/>
    <xdr:sp macro="" textlink="">
      <xdr:nvSpPr>
        <xdr:cNvPr id="173" name="n_2mainValue債務償還比率">
          <a:extLst>
            <a:ext uri="{FF2B5EF4-FFF2-40B4-BE49-F238E27FC236}">
              <a16:creationId xmlns:a16="http://schemas.microsoft.com/office/drawing/2014/main" id="{D7FFDD06-F573-4691-B011-65A253969A41}"/>
            </a:ext>
          </a:extLst>
        </xdr:cNvPr>
        <xdr:cNvSpPr txBox="1"/>
      </xdr:nvSpPr>
      <xdr:spPr>
        <a:xfrm>
          <a:off x="13087427" y="5082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25</xdr:row>
      <xdr:rowOff>90777</xdr:rowOff>
    </xdr:from>
    <xdr:ext cx="469744" cy="259045"/>
    <xdr:sp macro="" textlink="">
      <xdr:nvSpPr>
        <xdr:cNvPr id="174" name="n_3mainValue債務償還比率">
          <a:extLst>
            <a:ext uri="{FF2B5EF4-FFF2-40B4-BE49-F238E27FC236}">
              <a16:creationId xmlns:a16="http://schemas.microsoft.com/office/drawing/2014/main" id="{E4C495D9-7B78-40F2-B720-B73C694CCAEA}"/>
            </a:ext>
          </a:extLst>
        </xdr:cNvPr>
        <xdr:cNvSpPr txBox="1"/>
      </xdr:nvSpPr>
      <xdr:spPr>
        <a:xfrm>
          <a:off x="12325427" y="514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25</xdr:row>
      <xdr:rowOff>136116</xdr:rowOff>
    </xdr:from>
    <xdr:ext cx="469744" cy="259045"/>
    <xdr:sp macro="" textlink="">
      <xdr:nvSpPr>
        <xdr:cNvPr id="175" name="n_4mainValue債務償還比率">
          <a:extLst>
            <a:ext uri="{FF2B5EF4-FFF2-40B4-BE49-F238E27FC236}">
              <a16:creationId xmlns:a16="http://schemas.microsoft.com/office/drawing/2014/main" id="{F37BBF5F-D139-49DA-A80E-6F2866373B25}"/>
            </a:ext>
          </a:extLst>
        </xdr:cNvPr>
        <xdr:cNvSpPr txBox="1"/>
      </xdr:nvSpPr>
      <xdr:spPr>
        <a:xfrm>
          <a:off x="11563427" y="5193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6" name="正方形/長方形 175">
          <a:extLst>
            <a:ext uri="{FF2B5EF4-FFF2-40B4-BE49-F238E27FC236}">
              <a16:creationId xmlns:a16="http://schemas.microsoft.com/office/drawing/2014/main" id="{A1A355EB-6CD5-447F-89F3-5C9F59FC2BBC}"/>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7" name="正方形/長方形 176">
          <a:extLst>
            <a:ext uri="{FF2B5EF4-FFF2-40B4-BE49-F238E27FC236}">
              <a16:creationId xmlns:a16="http://schemas.microsoft.com/office/drawing/2014/main" id="{28B4436B-1E0D-47E7-90EE-61EBC981154F}"/>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8" name="テキスト ボックス 177">
          <a:extLst>
            <a:ext uri="{FF2B5EF4-FFF2-40B4-BE49-F238E27FC236}">
              <a16:creationId xmlns:a16="http://schemas.microsoft.com/office/drawing/2014/main" id="{83442A74-583C-48DF-8633-21DB81907B6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9" name="テキスト ボックス 178">
          <a:extLst>
            <a:ext uri="{FF2B5EF4-FFF2-40B4-BE49-F238E27FC236}">
              <a16:creationId xmlns:a16="http://schemas.microsoft.com/office/drawing/2014/main" id="{DF98435D-6899-44B5-9651-0452080ACA8F}"/>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80" name="テキスト ボックス 179">
          <a:extLst>
            <a:ext uri="{FF2B5EF4-FFF2-40B4-BE49-F238E27FC236}">
              <a16:creationId xmlns:a16="http://schemas.microsoft.com/office/drawing/2014/main" id="{F2D05FF7-70F5-4E95-BF4C-ED894319897B}"/>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81" name="テキスト ボックス 180">
          <a:extLst>
            <a:ext uri="{FF2B5EF4-FFF2-40B4-BE49-F238E27FC236}">
              <a16:creationId xmlns:a16="http://schemas.microsoft.com/office/drawing/2014/main" id="{CFFA682E-CEE9-41A0-BE4A-0D3FB7E55DD7}"/>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151FCCA-777A-4130-BF4D-6107043E233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16A5767-749D-4744-B984-5FF54200D43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B33CB3D-0189-4588-9FE5-32157FE5438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0392526-A049-432B-9FAE-D13C10739B1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岐阜県飛騨市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9330CCA-1128-4E62-B275-A2815C99993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0AB92BD-7E38-43E0-ABB7-446A0065AE4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C0094EC-2EB3-4285-B187-037B387492A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A6F5955-1437-4A6E-A57D-DB0CAF8AF08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31759A2-C008-4F65-A98B-1409484E688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1C27282-E99E-4D6D-8956-6E5F3A06413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22,527
22,335
792.53
23,673,262
22,068,907
1,259,887
10,722,261
11,844,366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A843A34-22A0-478F-B274-9CA94ADA565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7C6AE4B-B452-4253-99FE-CFE8CF04FEA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DF38816-442B-4FD4-A4FA-8992C828306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1634A3F-EE63-4480-9121-F79E9809015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0BC0BD0-7DB2-4D5A-992F-5786D62FEA9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B804CF42-E17C-4DAD-81D1-6E00CCE12BE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D9F8CC2-F20A-4A36-9A05-27C300A5A11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F534BFE-34FA-4159-934A-8A004CAE247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AA19766-9804-45FE-8E11-8BD731A47E5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67C54F2-4487-4E52-BAF4-428CAF3375A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478E024-8651-4318-8D2F-13934E1539C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5511893-B7F5-498E-A58F-ACE88682EF8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49DABEB-9416-40D5-9400-2B143413191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137DEE0-F3A0-418A-9A69-CDF4AE9497D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DA7487C-DF62-4FF3-910B-F3CA86D68E8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405D9DA-0858-4CE7-898C-ECB8ECE43E0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6CE3C59-2D3E-4A69-B449-3C5F2DAE86B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F1A28C5-9B42-4317-83B5-B40E4AA4A23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24C9AB1-AFF8-414F-AAEB-35889E85CEC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15F22FC-2CCD-47BE-802D-5024645B1CED}"/>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C9AADED-7E02-4B42-8D29-47CEBB406F67}"/>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E8F7534-B828-4D78-9D12-27BB6672F8E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8542473-590F-4D40-8C70-B4E9FCFB4DF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093828F-029C-4A88-884E-C0E624648D3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B74D02E-5F98-41B5-94DD-AB667108E96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4367BF2-E898-4D88-84C2-400CC104830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35769E3-180F-4704-BF1E-D9C0175B7D5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F42F333-7937-4531-953D-353FAFB97B4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A01FB33-313C-4738-8AC4-BE862081043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369B0FE-A8EC-41E8-B54E-7C5CD0C7A328}"/>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58D9CE9-D23F-4B49-AD11-02AA96245C84}"/>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A4C06A7-3971-46E3-BEEE-7CD4AA33B344}"/>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FB9A5C73-DE0D-45F6-9100-DE985B214C89}"/>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9A0786C9-DA07-4262-BDE9-BBC5257B941C}"/>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3B3D0E76-C7A6-42BF-8511-9301AF10D3C5}"/>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E66281B3-8AFE-48D7-8824-BDA0B995CADC}"/>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68A9A8D4-EC59-4E71-A594-4DD2113423B3}"/>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A41948A5-505A-496F-8D94-FB7F0C392C1E}"/>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AAE79541-9836-4B40-A25A-CE30F691A848}"/>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562B0DF2-ADD6-43C3-ADAD-76A819C22F1C}"/>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C1A7015B-1756-4E95-8528-26018818BF6D}"/>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3D46EBD8-309A-4AEB-9032-9F2EF6E762A9}"/>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324E4D5F-3681-476F-9D69-9266BB6C98E5}"/>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61C36E8B-AEA8-4BFE-BAB5-7AF4404A03BD}"/>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F089D780-989E-4FA7-9103-31C113B8CA1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83820</xdr:rowOff>
    </xdr:from>
    <xdr:to>
      <xdr:col>24</xdr:col>
      <xdr:colOff>62865</xdr:colOff>
      <xdr:row>41</xdr:row>
      <xdr:rowOff>133350</xdr:rowOff>
    </xdr:to>
    <xdr:cxnSp macro="">
      <xdr:nvCxnSpPr>
        <xdr:cNvPr id="57" name="直線コネクタ 56">
          <a:extLst>
            <a:ext uri="{FF2B5EF4-FFF2-40B4-BE49-F238E27FC236}">
              <a16:creationId xmlns:a16="http://schemas.microsoft.com/office/drawing/2014/main" id="{0382C19C-C1D6-4D6C-9FA2-76F16DD65D35}"/>
            </a:ext>
          </a:extLst>
        </xdr:cNvPr>
        <xdr:cNvCxnSpPr/>
      </xdr:nvCxnSpPr>
      <xdr:spPr>
        <a:xfrm flipV="1">
          <a:off x="4634865" y="574167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05111" cy="259045"/>
    <xdr:sp macro="" textlink="">
      <xdr:nvSpPr>
        <xdr:cNvPr id="58" name="【道路】&#10;有形固定資産減価償却率最小値テキスト">
          <a:extLst>
            <a:ext uri="{FF2B5EF4-FFF2-40B4-BE49-F238E27FC236}">
              <a16:creationId xmlns:a16="http://schemas.microsoft.com/office/drawing/2014/main" id="{D0FE46DD-1B1C-4281-9972-4CBBB26B22A7}"/>
            </a:ext>
          </a:extLst>
        </xdr:cNvPr>
        <xdr:cNvSpPr txBox="1"/>
      </xdr:nvSpPr>
      <xdr:spPr>
        <a:xfrm>
          <a:off x="4673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9" name="直線コネクタ 58">
          <a:extLst>
            <a:ext uri="{FF2B5EF4-FFF2-40B4-BE49-F238E27FC236}">
              <a16:creationId xmlns:a16="http://schemas.microsoft.com/office/drawing/2014/main" id="{CA3E5FB7-12D5-4239-BE8C-61048D5ECAA3}"/>
            </a:ext>
          </a:extLst>
        </xdr:cNvPr>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30497</xdr:rowOff>
    </xdr:from>
    <xdr:ext cx="405111" cy="259045"/>
    <xdr:sp macro="" textlink="">
      <xdr:nvSpPr>
        <xdr:cNvPr id="60" name="【道路】&#10;有形固定資産減価償却率最大値テキスト">
          <a:extLst>
            <a:ext uri="{FF2B5EF4-FFF2-40B4-BE49-F238E27FC236}">
              <a16:creationId xmlns:a16="http://schemas.microsoft.com/office/drawing/2014/main" id="{77E2CBB5-4EE2-4169-A982-8A61EA58103A}"/>
            </a:ext>
          </a:extLst>
        </xdr:cNvPr>
        <xdr:cNvSpPr txBox="1"/>
      </xdr:nvSpPr>
      <xdr:spPr>
        <a:xfrm>
          <a:off x="4673600" y="551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83820</xdr:rowOff>
    </xdr:from>
    <xdr:to>
      <xdr:col>24</xdr:col>
      <xdr:colOff>152400</xdr:colOff>
      <xdr:row>33</xdr:row>
      <xdr:rowOff>83820</xdr:rowOff>
    </xdr:to>
    <xdr:cxnSp macro="">
      <xdr:nvCxnSpPr>
        <xdr:cNvPr id="61" name="直線コネクタ 60">
          <a:extLst>
            <a:ext uri="{FF2B5EF4-FFF2-40B4-BE49-F238E27FC236}">
              <a16:creationId xmlns:a16="http://schemas.microsoft.com/office/drawing/2014/main" id="{2AF3B0AE-C256-4ABA-A6E3-C7CEFE9EF004}"/>
            </a:ext>
          </a:extLst>
        </xdr:cNvPr>
        <xdr:cNvCxnSpPr/>
      </xdr:nvCxnSpPr>
      <xdr:spPr>
        <a:xfrm>
          <a:off x="4546600" y="574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69232</xdr:rowOff>
    </xdr:from>
    <xdr:ext cx="405111" cy="259045"/>
    <xdr:sp macro="" textlink="">
      <xdr:nvSpPr>
        <xdr:cNvPr id="62" name="【道路】&#10;有形固定資産減価償却率平均値テキスト">
          <a:extLst>
            <a:ext uri="{FF2B5EF4-FFF2-40B4-BE49-F238E27FC236}">
              <a16:creationId xmlns:a16="http://schemas.microsoft.com/office/drawing/2014/main" id="{D32E8DE4-D654-46BB-BFE9-7C6CFFC88CB4}"/>
            </a:ext>
          </a:extLst>
        </xdr:cNvPr>
        <xdr:cNvSpPr txBox="1"/>
      </xdr:nvSpPr>
      <xdr:spPr>
        <a:xfrm>
          <a:off x="4673600" y="6412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46355</xdr:rowOff>
    </xdr:from>
    <xdr:to>
      <xdr:col>24</xdr:col>
      <xdr:colOff>114300</xdr:colOff>
      <xdr:row>38</xdr:row>
      <xdr:rowOff>147955</xdr:rowOff>
    </xdr:to>
    <xdr:sp macro="" textlink="">
      <xdr:nvSpPr>
        <xdr:cNvPr id="63" name="フローチャート: 判断 62">
          <a:extLst>
            <a:ext uri="{FF2B5EF4-FFF2-40B4-BE49-F238E27FC236}">
              <a16:creationId xmlns:a16="http://schemas.microsoft.com/office/drawing/2014/main" id="{465EA68D-43A1-4B7F-819F-B8CF7FF01181}"/>
            </a:ext>
          </a:extLst>
        </xdr:cNvPr>
        <xdr:cNvSpPr/>
      </xdr:nvSpPr>
      <xdr:spPr>
        <a:xfrm>
          <a:off x="4584700" y="65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a:extLst>
            <a:ext uri="{FF2B5EF4-FFF2-40B4-BE49-F238E27FC236}">
              <a16:creationId xmlns:a16="http://schemas.microsoft.com/office/drawing/2014/main" id="{6F67D6C1-A5B6-4C9D-A9EB-84B947E51621}"/>
            </a:ext>
          </a:extLst>
        </xdr:cNvPr>
        <xdr:cNvSpPr/>
      </xdr:nvSpPr>
      <xdr:spPr>
        <a:xfrm>
          <a:off x="3746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130175</xdr:rowOff>
    </xdr:from>
    <xdr:to>
      <xdr:col>15</xdr:col>
      <xdr:colOff>101600</xdr:colOff>
      <xdr:row>38</xdr:row>
      <xdr:rowOff>60325</xdr:rowOff>
    </xdr:to>
    <xdr:sp macro="" textlink="">
      <xdr:nvSpPr>
        <xdr:cNvPr id="65" name="フローチャート: 判断 64">
          <a:extLst>
            <a:ext uri="{FF2B5EF4-FFF2-40B4-BE49-F238E27FC236}">
              <a16:creationId xmlns:a16="http://schemas.microsoft.com/office/drawing/2014/main" id="{C2D6DAE1-BEBB-4B2E-B6EF-41AED84F986F}"/>
            </a:ext>
          </a:extLst>
        </xdr:cNvPr>
        <xdr:cNvSpPr/>
      </xdr:nvSpPr>
      <xdr:spPr>
        <a:xfrm>
          <a:off x="2857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92075</xdr:rowOff>
    </xdr:from>
    <xdr:to>
      <xdr:col>10</xdr:col>
      <xdr:colOff>165100</xdr:colOff>
      <xdr:row>38</xdr:row>
      <xdr:rowOff>22225</xdr:rowOff>
    </xdr:to>
    <xdr:sp macro="" textlink="">
      <xdr:nvSpPr>
        <xdr:cNvPr id="66" name="フローチャート: 判断 65">
          <a:extLst>
            <a:ext uri="{FF2B5EF4-FFF2-40B4-BE49-F238E27FC236}">
              <a16:creationId xmlns:a16="http://schemas.microsoft.com/office/drawing/2014/main" id="{42085AB9-B2F5-4A0D-A07E-F9AC2F341963}"/>
            </a:ext>
          </a:extLst>
        </xdr:cNvPr>
        <xdr:cNvSpPr/>
      </xdr:nvSpPr>
      <xdr:spPr>
        <a:xfrm>
          <a:off x="1968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67310</xdr:rowOff>
    </xdr:from>
    <xdr:to>
      <xdr:col>6</xdr:col>
      <xdr:colOff>38100</xdr:colOff>
      <xdr:row>37</xdr:row>
      <xdr:rowOff>168910</xdr:rowOff>
    </xdr:to>
    <xdr:sp macro="" textlink="">
      <xdr:nvSpPr>
        <xdr:cNvPr id="67" name="フローチャート: 判断 66">
          <a:extLst>
            <a:ext uri="{FF2B5EF4-FFF2-40B4-BE49-F238E27FC236}">
              <a16:creationId xmlns:a16="http://schemas.microsoft.com/office/drawing/2014/main" id="{2510D8AD-BA12-4B7F-AB11-4F58D1545142}"/>
            </a:ext>
          </a:extLst>
        </xdr:cNvPr>
        <xdr:cNvSpPr/>
      </xdr:nvSpPr>
      <xdr:spPr>
        <a:xfrm>
          <a:off x="1079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40F736D5-DD6D-434B-A184-6C9C84D5C8D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4DD506B-D890-48E0-88D1-E8CE986CAA1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AB59BAE-2813-46E3-A4AC-A371B7DC790D}"/>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EB657DA-556C-4328-B3C8-898EB6117E1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E5986F32-581A-4F46-A10D-D9D4071F9D9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164465</xdr:rowOff>
    </xdr:from>
    <xdr:to>
      <xdr:col>24</xdr:col>
      <xdr:colOff>114300</xdr:colOff>
      <xdr:row>39</xdr:row>
      <xdr:rowOff>94615</xdr:rowOff>
    </xdr:to>
    <xdr:sp macro="" textlink="">
      <xdr:nvSpPr>
        <xdr:cNvPr id="73" name="楕円 72">
          <a:extLst>
            <a:ext uri="{FF2B5EF4-FFF2-40B4-BE49-F238E27FC236}">
              <a16:creationId xmlns:a16="http://schemas.microsoft.com/office/drawing/2014/main" id="{771EEBD3-D915-458F-8B5A-0AB893EE92EB}"/>
            </a:ext>
          </a:extLst>
        </xdr:cNvPr>
        <xdr:cNvSpPr/>
      </xdr:nvSpPr>
      <xdr:spPr>
        <a:xfrm>
          <a:off x="45847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142892</xdr:rowOff>
    </xdr:from>
    <xdr:ext cx="405111" cy="259045"/>
    <xdr:sp macro="" textlink="">
      <xdr:nvSpPr>
        <xdr:cNvPr id="74" name="【道路】&#10;有形固定資産減価償却率該当値テキスト">
          <a:extLst>
            <a:ext uri="{FF2B5EF4-FFF2-40B4-BE49-F238E27FC236}">
              <a16:creationId xmlns:a16="http://schemas.microsoft.com/office/drawing/2014/main" id="{6D1B0EF2-B323-4646-89FF-43BA4B3EF694}"/>
            </a:ext>
          </a:extLst>
        </xdr:cNvPr>
        <xdr:cNvSpPr txBox="1"/>
      </xdr:nvSpPr>
      <xdr:spPr>
        <a:xfrm>
          <a:off x="4673600" y="665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137795</xdr:rowOff>
    </xdr:from>
    <xdr:to>
      <xdr:col>20</xdr:col>
      <xdr:colOff>38100</xdr:colOff>
      <xdr:row>39</xdr:row>
      <xdr:rowOff>67945</xdr:rowOff>
    </xdr:to>
    <xdr:sp macro="" textlink="">
      <xdr:nvSpPr>
        <xdr:cNvPr id="75" name="楕円 74">
          <a:extLst>
            <a:ext uri="{FF2B5EF4-FFF2-40B4-BE49-F238E27FC236}">
              <a16:creationId xmlns:a16="http://schemas.microsoft.com/office/drawing/2014/main" id="{0679C4D8-63EB-4C5A-BA36-E21499FB3D72}"/>
            </a:ext>
          </a:extLst>
        </xdr:cNvPr>
        <xdr:cNvSpPr/>
      </xdr:nvSpPr>
      <xdr:spPr>
        <a:xfrm>
          <a:off x="3746500" y="665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17145</xdr:rowOff>
    </xdr:from>
    <xdr:to>
      <xdr:col>24</xdr:col>
      <xdr:colOff>63500</xdr:colOff>
      <xdr:row>39</xdr:row>
      <xdr:rowOff>43815</xdr:rowOff>
    </xdr:to>
    <xdr:cxnSp macro="">
      <xdr:nvCxnSpPr>
        <xdr:cNvPr id="76" name="直線コネクタ 75">
          <a:extLst>
            <a:ext uri="{FF2B5EF4-FFF2-40B4-BE49-F238E27FC236}">
              <a16:creationId xmlns:a16="http://schemas.microsoft.com/office/drawing/2014/main" id="{E5AAEF76-B29F-4B6B-8CE9-883D1CF66929}"/>
            </a:ext>
          </a:extLst>
        </xdr:cNvPr>
        <xdr:cNvCxnSpPr/>
      </xdr:nvCxnSpPr>
      <xdr:spPr>
        <a:xfrm>
          <a:off x="3797300" y="670369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114935</xdr:rowOff>
    </xdr:from>
    <xdr:to>
      <xdr:col>15</xdr:col>
      <xdr:colOff>101600</xdr:colOff>
      <xdr:row>39</xdr:row>
      <xdr:rowOff>45085</xdr:rowOff>
    </xdr:to>
    <xdr:sp macro="" textlink="">
      <xdr:nvSpPr>
        <xdr:cNvPr id="77" name="楕円 76">
          <a:extLst>
            <a:ext uri="{FF2B5EF4-FFF2-40B4-BE49-F238E27FC236}">
              <a16:creationId xmlns:a16="http://schemas.microsoft.com/office/drawing/2014/main" id="{DA77892F-474D-4BB3-BE0B-7349DED17254}"/>
            </a:ext>
          </a:extLst>
        </xdr:cNvPr>
        <xdr:cNvSpPr/>
      </xdr:nvSpPr>
      <xdr:spPr>
        <a:xfrm>
          <a:off x="2857500" y="663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165735</xdr:rowOff>
    </xdr:from>
    <xdr:to>
      <xdr:col>19</xdr:col>
      <xdr:colOff>177800</xdr:colOff>
      <xdr:row>39</xdr:row>
      <xdr:rowOff>17145</xdr:rowOff>
    </xdr:to>
    <xdr:cxnSp macro="">
      <xdr:nvCxnSpPr>
        <xdr:cNvPr id="78" name="直線コネクタ 77">
          <a:extLst>
            <a:ext uri="{FF2B5EF4-FFF2-40B4-BE49-F238E27FC236}">
              <a16:creationId xmlns:a16="http://schemas.microsoft.com/office/drawing/2014/main" id="{18424D97-3B93-4348-A058-1E19F71FD9E8}"/>
            </a:ext>
          </a:extLst>
        </xdr:cNvPr>
        <xdr:cNvCxnSpPr/>
      </xdr:nvCxnSpPr>
      <xdr:spPr>
        <a:xfrm>
          <a:off x="2908300" y="668083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86360</xdr:rowOff>
    </xdr:from>
    <xdr:to>
      <xdr:col>10</xdr:col>
      <xdr:colOff>165100</xdr:colOff>
      <xdr:row>39</xdr:row>
      <xdr:rowOff>16510</xdr:rowOff>
    </xdr:to>
    <xdr:sp macro="" textlink="">
      <xdr:nvSpPr>
        <xdr:cNvPr id="79" name="楕円 78">
          <a:extLst>
            <a:ext uri="{FF2B5EF4-FFF2-40B4-BE49-F238E27FC236}">
              <a16:creationId xmlns:a16="http://schemas.microsoft.com/office/drawing/2014/main" id="{D1252D43-37D0-4CEE-8412-DB170EEBF2C9}"/>
            </a:ext>
          </a:extLst>
        </xdr:cNvPr>
        <xdr:cNvSpPr/>
      </xdr:nvSpPr>
      <xdr:spPr>
        <a:xfrm>
          <a:off x="196850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137160</xdr:rowOff>
    </xdr:from>
    <xdr:to>
      <xdr:col>15</xdr:col>
      <xdr:colOff>50800</xdr:colOff>
      <xdr:row>38</xdr:row>
      <xdr:rowOff>165735</xdr:rowOff>
    </xdr:to>
    <xdr:cxnSp macro="">
      <xdr:nvCxnSpPr>
        <xdr:cNvPr id="80" name="直線コネクタ 79">
          <a:extLst>
            <a:ext uri="{FF2B5EF4-FFF2-40B4-BE49-F238E27FC236}">
              <a16:creationId xmlns:a16="http://schemas.microsoft.com/office/drawing/2014/main" id="{0E49D33C-38B0-40ED-B17F-CEADB968B948}"/>
            </a:ext>
          </a:extLst>
        </xdr:cNvPr>
        <xdr:cNvCxnSpPr/>
      </xdr:nvCxnSpPr>
      <xdr:spPr>
        <a:xfrm>
          <a:off x="2019300" y="665226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59690</xdr:rowOff>
    </xdr:from>
    <xdr:to>
      <xdr:col>6</xdr:col>
      <xdr:colOff>38100</xdr:colOff>
      <xdr:row>38</xdr:row>
      <xdr:rowOff>161290</xdr:rowOff>
    </xdr:to>
    <xdr:sp macro="" textlink="">
      <xdr:nvSpPr>
        <xdr:cNvPr id="81" name="楕円 80">
          <a:extLst>
            <a:ext uri="{FF2B5EF4-FFF2-40B4-BE49-F238E27FC236}">
              <a16:creationId xmlns:a16="http://schemas.microsoft.com/office/drawing/2014/main" id="{3EFAE5BF-3D02-450F-A5D8-5FA05EE02182}"/>
            </a:ext>
          </a:extLst>
        </xdr:cNvPr>
        <xdr:cNvSpPr/>
      </xdr:nvSpPr>
      <xdr:spPr>
        <a:xfrm>
          <a:off x="1079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110490</xdr:rowOff>
    </xdr:from>
    <xdr:to>
      <xdr:col>10</xdr:col>
      <xdr:colOff>114300</xdr:colOff>
      <xdr:row>38</xdr:row>
      <xdr:rowOff>137160</xdr:rowOff>
    </xdr:to>
    <xdr:cxnSp macro="">
      <xdr:nvCxnSpPr>
        <xdr:cNvPr id="82" name="直線コネクタ 81">
          <a:extLst>
            <a:ext uri="{FF2B5EF4-FFF2-40B4-BE49-F238E27FC236}">
              <a16:creationId xmlns:a16="http://schemas.microsoft.com/office/drawing/2014/main" id="{C753CAF0-67D9-4554-B84E-70146F672193}"/>
            </a:ext>
          </a:extLst>
        </xdr:cNvPr>
        <xdr:cNvCxnSpPr/>
      </xdr:nvCxnSpPr>
      <xdr:spPr>
        <a:xfrm>
          <a:off x="1130300" y="662559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126382</xdr:rowOff>
    </xdr:from>
    <xdr:ext cx="405111" cy="259045"/>
    <xdr:sp macro="" textlink="">
      <xdr:nvSpPr>
        <xdr:cNvPr id="83" name="n_1aveValue【道路】&#10;有形固定資産減価償却率">
          <a:extLst>
            <a:ext uri="{FF2B5EF4-FFF2-40B4-BE49-F238E27FC236}">
              <a16:creationId xmlns:a16="http://schemas.microsoft.com/office/drawing/2014/main" id="{8076986C-7260-4265-AD25-462F044E28B6}"/>
            </a:ext>
          </a:extLst>
        </xdr:cNvPr>
        <xdr:cNvSpPr txBox="1"/>
      </xdr:nvSpPr>
      <xdr:spPr>
        <a:xfrm>
          <a:off x="3582044"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76852</xdr:rowOff>
    </xdr:from>
    <xdr:ext cx="405111" cy="259045"/>
    <xdr:sp macro="" textlink="">
      <xdr:nvSpPr>
        <xdr:cNvPr id="84" name="n_2aveValue【道路】&#10;有形固定資産減価償却率">
          <a:extLst>
            <a:ext uri="{FF2B5EF4-FFF2-40B4-BE49-F238E27FC236}">
              <a16:creationId xmlns:a16="http://schemas.microsoft.com/office/drawing/2014/main" id="{ACC4ED46-4E51-43FF-AE79-6A3749DD466C}"/>
            </a:ext>
          </a:extLst>
        </xdr:cNvPr>
        <xdr:cNvSpPr txBox="1"/>
      </xdr:nvSpPr>
      <xdr:spPr>
        <a:xfrm>
          <a:off x="2705744" y="624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38752</xdr:rowOff>
    </xdr:from>
    <xdr:ext cx="405111" cy="259045"/>
    <xdr:sp macro="" textlink="">
      <xdr:nvSpPr>
        <xdr:cNvPr id="85" name="n_3aveValue【道路】&#10;有形固定資産減価償却率">
          <a:extLst>
            <a:ext uri="{FF2B5EF4-FFF2-40B4-BE49-F238E27FC236}">
              <a16:creationId xmlns:a16="http://schemas.microsoft.com/office/drawing/2014/main" id="{6849EC6D-A364-497F-BA41-8141A7009A1F}"/>
            </a:ext>
          </a:extLst>
        </xdr:cNvPr>
        <xdr:cNvSpPr txBox="1"/>
      </xdr:nvSpPr>
      <xdr:spPr>
        <a:xfrm>
          <a:off x="181674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13987</xdr:rowOff>
    </xdr:from>
    <xdr:ext cx="405111" cy="259045"/>
    <xdr:sp macro="" textlink="">
      <xdr:nvSpPr>
        <xdr:cNvPr id="86" name="n_4aveValue【道路】&#10;有形固定資産減価償却率">
          <a:extLst>
            <a:ext uri="{FF2B5EF4-FFF2-40B4-BE49-F238E27FC236}">
              <a16:creationId xmlns:a16="http://schemas.microsoft.com/office/drawing/2014/main" id="{89D0157D-E4C8-4012-8CE0-6B09AE1191F5}"/>
            </a:ext>
          </a:extLst>
        </xdr:cNvPr>
        <xdr:cNvSpPr txBox="1"/>
      </xdr:nvSpPr>
      <xdr:spPr>
        <a:xfrm>
          <a:off x="9277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59072</xdr:rowOff>
    </xdr:from>
    <xdr:ext cx="405111" cy="259045"/>
    <xdr:sp macro="" textlink="">
      <xdr:nvSpPr>
        <xdr:cNvPr id="87" name="n_1mainValue【道路】&#10;有形固定資産減価償却率">
          <a:extLst>
            <a:ext uri="{FF2B5EF4-FFF2-40B4-BE49-F238E27FC236}">
              <a16:creationId xmlns:a16="http://schemas.microsoft.com/office/drawing/2014/main" id="{25BB039E-B7EA-4F9B-BB05-621020867288}"/>
            </a:ext>
          </a:extLst>
        </xdr:cNvPr>
        <xdr:cNvSpPr txBox="1"/>
      </xdr:nvSpPr>
      <xdr:spPr>
        <a:xfrm>
          <a:off x="3582044" y="674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36212</xdr:rowOff>
    </xdr:from>
    <xdr:ext cx="405111" cy="259045"/>
    <xdr:sp macro="" textlink="">
      <xdr:nvSpPr>
        <xdr:cNvPr id="88" name="n_2mainValue【道路】&#10;有形固定資産減価償却率">
          <a:extLst>
            <a:ext uri="{FF2B5EF4-FFF2-40B4-BE49-F238E27FC236}">
              <a16:creationId xmlns:a16="http://schemas.microsoft.com/office/drawing/2014/main" id="{AE609B25-BA26-47FB-BEB3-0E232C9634D4}"/>
            </a:ext>
          </a:extLst>
        </xdr:cNvPr>
        <xdr:cNvSpPr txBox="1"/>
      </xdr:nvSpPr>
      <xdr:spPr>
        <a:xfrm>
          <a:off x="2705744" y="672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7637</xdr:rowOff>
    </xdr:from>
    <xdr:ext cx="405111" cy="259045"/>
    <xdr:sp macro="" textlink="">
      <xdr:nvSpPr>
        <xdr:cNvPr id="89" name="n_3mainValue【道路】&#10;有形固定資産減価償却率">
          <a:extLst>
            <a:ext uri="{FF2B5EF4-FFF2-40B4-BE49-F238E27FC236}">
              <a16:creationId xmlns:a16="http://schemas.microsoft.com/office/drawing/2014/main" id="{942FBA9B-CAB4-4DC6-9291-61E74FD87333}"/>
            </a:ext>
          </a:extLst>
        </xdr:cNvPr>
        <xdr:cNvSpPr txBox="1"/>
      </xdr:nvSpPr>
      <xdr:spPr>
        <a:xfrm>
          <a:off x="1816744" y="669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152417</xdr:rowOff>
    </xdr:from>
    <xdr:ext cx="405111" cy="259045"/>
    <xdr:sp macro="" textlink="">
      <xdr:nvSpPr>
        <xdr:cNvPr id="90" name="n_4mainValue【道路】&#10;有形固定資産減価償却率">
          <a:extLst>
            <a:ext uri="{FF2B5EF4-FFF2-40B4-BE49-F238E27FC236}">
              <a16:creationId xmlns:a16="http://schemas.microsoft.com/office/drawing/2014/main" id="{191F281A-3DDB-4E00-A452-9DAF678C0751}"/>
            </a:ext>
          </a:extLst>
        </xdr:cNvPr>
        <xdr:cNvSpPr txBox="1"/>
      </xdr:nvSpPr>
      <xdr:spPr>
        <a:xfrm>
          <a:off x="9277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691C6155-B025-4E90-B61C-CB489381C85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91469956-D884-49CC-973C-F3183FBAFB9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A87FDA06-5B19-48A2-ADEC-79C9423356E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91F57DC0-1B32-45AD-BFA8-8B3FA1406F3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7024C88E-840F-44AB-A7E1-226383A57CD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7F7CF740-80E0-4C9B-A003-FA0FAC3940C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5FD7F28E-019C-44A3-B3C3-2C24A35ECF8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C75D496-3359-4EA0-A0FC-0CD4FC37F97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74A8E2CC-AD6D-4B21-BEB0-94FEF512B7BD}"/>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CE765048-1A9E-4074-905E-BB540AEB316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48057956-F362-4E03-AE89-51D37E1298C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16DADA8F-3CB2-4A32-BC5D-9C894ED8FC49}"/>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0C3343C0-AA37-4E74-A8CF-1FA24855914B}"/>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253EE578-F95A-4D4B-AF81-7E6231882664}"/>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686FED70-0BF6-4B15-870F-52EF37E8F9DE}"/>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FD965052-082C-4586-8E4B-BE6CF0DBDE04}"/>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F8CB726D-B6FB-4FC3-BDDE-D5F1AC8EE36F}"/>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7F667013-6158-415F-9CB5-237491DED40B}"/>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6570B9F9-ED43-4AA1-B966-E63AE50F1B6C}"/>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a:extLst>
            <a:ext uri="{FF2B5EF4-FFF2-40B4-BE49-F238E27FC236}">
              <a16:creationId xmlns:a16="http://schemas.microsoft.com/office/drawing/2014/main" id="{9D335210-EC52-4C9A-90D6-73D8C502EFB8}"/>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212F8F2E-260E-44CB-9F38-9306C11C641C}"/>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a:extLst>
            <a:ext uri="{FF2B5EF4-FFF2-40B4-BE49-F238E27FC236}">
              <a16:creationId xmlns:a16="http://schemas.microsoft.com/office/drawing/2014/main" id="{61C26E9B-FA64-4953-A5BA-CC021D6E2AD2}"/>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A47FA0D8-B916-475F-A00E-59B6D50223A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a:extLst>
            <a:ext uri="{FF2B5EF4-FFF2-40B4-BE49-F238E27FC236}">
              <a16:creationId xmlns:a16="http://schemas.microsoft.com/office/drawing/2014/main" id="{11A6CAA7-9734-4BBF-B5F7-EF1C0E3C6E92}"/>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A69D3AA8-6FB3-42B0-B280-A8A50BB48E8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104710</xdr:rowOff>
    </xdr:from>
    <xdr:to>
      <xdr:col>54</xdr:col>
      <xdr:colOff>189865</xdr:colOff>
      <xdr:row>41</xdr:row>
      <xdr:rowOff>127602</xdr:rowOff>
    </xdr:to>
    <xdr:cxnSp macro="">
      <xdr:nvCxnSpPr>
        <xdr:cNvPr id="116" name="直線コネクタ 115">
          <a:extLst>
            <a:ext uri="{FF2B5EF4-FFF2-40B4-BE49-F238E27FC236}">
              <a16:creationId xmlns:a16="http://schemas.microsoft.com/office/drawing/2014/main" id="{0A69DFFA-D11B-4C6C-8573-373E87A39E25}"/>
            </a:ext>
          </a:extLst>
        </xdr:cNvPr>
        <xdr:cNvCxnSpPr/>
      </xdr:nvCxnSpPr>
      <xdr:spPr>
        <a:xfrm flipV="1">
          <a:off x="10476865" y="5762560"/>
          <a:ext cx="0" cy="1394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131429</xdr:rowOff>
    </xdr:from>
    <xdr:ext cx="469744" cy="259045"/>
    <xdr:sp macro="" textlink="">
      <xdr:nvSpPr>
        <xdr:cNvPr id="117" name="【道路】&#10;一人当たり延長最小値テキスト">
          <a:extLst>
            <a:ext uri="{FF2B5EF4-FFF2-40B4-BE49-F238E27FC236}">
              <a16:creationId xmlns:a16="http://schemas.microsoft.com/office/drawing/2014/main" id="{6BF46913-BFFC-4EC3-A4F7-3E19B06E4F27}"/>
            </a:ext>
          </a:extLst>
        </xdr:cNvPr>
        <xdr:cNvSpPr txBox="1"/>
      </xdr:nvSpPr>
      <xdr:spPr>
        <a:xfrm>
          <a:off x="10515600" y="7160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127602</xdr:rowOff>
    </xdr:from>
    <xdr:to>
      <xdr:col>55</xdr:col>
      <xdr:colOff>88900</xdr:colOff>
      <xdr:row>41</xdr:row>
      <xdr:rowOff>127602</xdr:rowOff>
    </xdr:to>
    <xdr:cxnSp macro="">
      <xdr:nvCxnSpPr>
        <xdr:cNvPr id="118" name="直線コネクタ 117">
          <a:extLst>
            <a:ext uri="{FF2B5EF4-FFF2-40B4-BE49-F238E27FC236}">
              <a16:creationId xmlns:a16="http://schemas.microsoft.com/office/drawing/2014/main" id="{E405E240-9DE7-4AC7-BE3F-8C43054CB58D}"/>
            </a:ext>
          </a:extLst>
        </xdr:cNvPr>
        <xdr:cNvCxnSpPr/>
      </xdr:nvCxnSpPr>
      <xdr:spPr>
        <a:xfrm>
          <a:off x="10388600" y="7157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51387</xdr:rowOff>
    </xdr:from>
    <xdr:ext cx="534377" cy="259045"/>
    <xdr:sp macro="" textlink="">
      <xdr:nvSpPr>
        <xdr:cNvPr id="119" name="【道路】&#10;一人当たり延長最大値テキスト">
          <a:extLst>
            <a:ext uri="{FF2B5EF4-FFF2-40B4-BE49-F238E27FC236}">
              <a16:creationId xmlns:a16="http://schemas.microsoft.com/office/drawing/2014/main" id="{5F05B636-AC58-4C89-B82F-8E4460ED7E28}"/>
            </a:ext>
          </a:extLst>
        </xdr:cNvPr>
        <xdr:cNvSpPr txBox="1"/>
      </xdr:nvSpPr>
      <xdr:spPr>
        <a:xfrm>
          <a:off x="10515600" y="553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104710</xdr:rowOff>
    </xdr:from>
    <xdr:to>
      <xdr:col>55</xdr:col>
      <xdr:colOff>88900</xdr:colOff>
      <xdr:row>33</xdr:row>
      <xdr:rowOff>104710</xdr:rowOff>
    </xdr:to>
    <xdr:cxnSp macro="">
      <xdr:nvCxnSpPr>
        <xdr:cNvPr id="120" name="直線コネクタ 119">
          <a:extLst>
            <a:ext uri="{FF2B5EF4-FFF2-40B4-BE49-F238E27FC236}">
              <a16:creationId xmlns:a16="http://schemas.microsoft.com/office/drawing/2014/main" id="{29C96FEF-E9F3-4ABF-8792-1FC0243BD82E}"/>
            </a:ext>
          </a:extLst>
        </xdr:cNvPr>
        <xdr:cNvCxnSpPr/>
      </xdr:nvCxnSpPr>
      <xdr:spPr>
        <a:xfrm>
          <a:off x="10388600" y="576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95332</xdr:rowOff>
    </xdr:from>
    <xdr:ext cx="534377" cy="259045"/>
    <xdr:sp macro="" textlink="">
      <xdr:nvSpPr>
        <xdr:cNvPr id="121" name="【道路】&#10;一人当たり延長平均値テキスト">
          <a:extLst>
            <a:ext uri="{FF2B5EF4-FFF2-40B4-BE49-F238E27FC236}">
              <a16:creationId xmlns:a16="http://schemas.microsoft.com/office/drawing/2014/main" id="{A754A82B-E539-4DC8-A279-A9FB596B88E1}"/>
            </a:ext>
          </a:extLst>
        </xdr:cNvPr>
        <xdr:cNvSpPr txBox="1"/>
      </xdr:nvSpPr>
      <xdr:spPr>
        <a:xfrm>
          <a:off x="10515600" y="6610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116905</xdr:rowOff>
    </xdr:from>
    <xdr:to>
      <xdr:col>55</xdr:col>
      <xdr:colOff>50800</xdr:colOff>
      <xdr:row>39</xdr:row>
      <xdr:rowOff>47055</xdr:rowOff>
    </xdr:to>
    <xdr:sp macro="" textlink="">
      <xdr:nvSpPr>
        <xdr:cNvPr id="122" name="フローチャート: 判断 121">
          <a:extLst>
            <a:ext uri="{FF2B5EF4-FFF2-40B4-BE49-F238E27FC236}">
              <a16:creationId xmlns:a16="http://schemas.microsoft.com/office/drawing/2014/main" id="{9D099E13-E72C-4C1C-991A-B5A7AC3158D4}"/>
            </a:ext>
          </a:extLst>
        </xdr:cNvPr>
        <xdr:cNvSpPr/>
      </xdr:nvSpPr>
      <xdr:spPr>
        <a:xfrm>
          <a:off x="10426700" y="663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124841</xdr:rowOff>
    </xdr:from>
    <xdr:to>
      <xdr:col>50</xdr:col>
      <xdr:colOff>165100</xdr:colOff>
      <xdr:row>39</xdr:row>
      <xdr:rowOff>54991</xdr:rowOff>
    </xdr:to>
    <xdr:sp macro="" textlink="">
      <xdr:nvSpPr>
        <xdr:cNvPr id="123" name="フローチャート: 判断 122">
          <a:extLst>
            <a:ext uri="{FF2B5EF4-FFF2-40B4-BE49-F238E27FC236}">
              <a16:creationId xmlns:a16="http://schemas.microsoft.com/office/drawing/2014/main" id="{9C46F5C9-6C25-4B04-964B-DCC2F8B96F36}"/>
            </a:ext>
          </a:extLst>
        </xdr:cNvPr>
        <xdr:cNvSpPr/>
      </xdr:nvSpPr>
      <xdr:spPr>
        <a:xfrm>
          <a:off x="9588500" y="663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154984</xdr:rowOff>
    </xdr:from>
    <xdr:to>
      <xdr:col>46</xdr:col>
      <xdr:colOff>38100</xdr:colOff>
      <xdr:row>39</xdr:row>
      <xdr:rowOff>85134</xdr:rowOff>
    </xdr:to>
    <xdr:sp macro="" textlink="">
      <xdr:nvSpPr>
        <xdr:cNvPr id="124" name="フローチャート: 判断 123">
          <a:extLst>
            <a:ext uri="{FF2B5EF4-FFF2-40B4-BE49-F238E27FC236}">
              <a16:creationId xmlns:a16="http://schemas.microsoft.com/office/drawing/2014/main" id="{8BAECFD9-E506-47AB-B994-991EAA8B8BE4}"/>
            </a:ext>
          </a:extLst>
        </xdr:cNvPr>
        <xdr:cNvSpPr/>
      </xdr:nvSpPr>
      <xdr:spPr>
        <a:xfrm>
          <a:off x="8699500" y="667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19848</xdr:rowOff>
    </xdr:from>
    <xdr:to>
      <xdr:col>41</xdr:col>
      <xdr:colOff>101600</xdr:colOff>
      <xdr:row>39</xdr:row>
      <xdr:rowOff>121448</xdr:rowOff>
    </xdr:to>
    <xdr:sp macro="" textlink="">
      <xdr:nvSpPr>
        <xdr:cNvPr id="125" name="フローチャート: 判断 124">
          <a:extLst>
            <a:ext uri="{FF2B5EF4-FFF2-40B4-BE49-F238E27FC236}">
              <a16:creationId xmlns:a16="http://schemas.microsoft.com/office/drawing/2014/main" id="{DE46B5A1-2ADA-4D63-879B-B8CC1BD70925}"/>
            </a:ext>
          </a:extLst>
        </xdr:cNvPr>
        <xdr:cNvSpPr/>
      </xdr:nvSpPr>
      <xdr:spPr>
        <a:xfrm>
          <a:off x="7810500" y="670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30593</xdr:rowOff>
    </xdr:from>
    <xdr:to>
      <xdr:col>36</xdr:col>
      <xdr:colOff>165100</xdr:colOff>
      <xdr:row>39</xdr:row>
      <xdr:rowOff>132193</xdr:rowOff>
    </xdr:to>
    <xdr:sp macro="" textlink="">
      <xdr:nvSpPr>
        <xdr:cNvPr id="126" name="フローチャート: 判断 125">
          <a:extLst>
            <a:ext uri="{FF2B5EF4-FFF2-40B4-BE49-F238E27FC236}">
              <a16:creationId xmlns:a16="http://schemas.microsoft.com/office/drawing/2014/main" id="{8D7DFBF2-8D91-482B-848D-F60E2925E932}"/>
            </a:ext>
          </a:extLst>
        </xdr:cNvPr>
        <xdr:cNvSpPr/>
      </xdr:nvSpPr>
      <xdr:spPr>
        <a:xfrm>
          <a:off x="6921500" y="671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8AB9564F-5603-437D-9ACF-4EE680339DE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739414E3-22F3-4482-A1D8-E7FB22953D4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BD892FC-0497-4DFC-82DA-8D5D004FD11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BD8E2A61-DE58-4CA1-B639-3E40D7BC4854}"/>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65A7CC89-9712-4FD5-A8D4-7424E94B33E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45484</xdr:rowOff>
    </xdr:from>
    <xdr:to>
      <xdr:col>55</xdr:col>
      <xdr:colOff>50800</xdr:colOff>
      <xdr:row>34</xdr:row>
      <xdr:rowOff>147084</xdr:rowOff>
    </xdr:to>
    <xdr:sp macro="" textlink="">
      <xdr:nvSpPr>
        <xdr:cNvPr id="132" name="楕円 131">
          <a:extLst>
            <a:ext uri="{FF2B5EF4-FFF2-40B4-BE49-F238E27FC236}">
              <a16:creationId xmlns:a16="http://schemas.microsoft.com/office/drawing/2014/main" id="{DD84DC4C-B180-4A72-91E0-A150F227E80D}"/>
            </a:ext>
          </a:extLst>
        </xdr:cNvPr>
        <xdr:cNvSpPr/>
      </xdr:nvSpPr>
      <xdr:spPr>
        <a:xfrm>
          <a:off x="10426700" y="587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68361</xdr:rowOff>
    </xdr:from>
    <xdr:ext cx="534377" cy="259045"/>
    <xdr:sp macro="" textlink="">
      <xdr:nvSpPr>
        <xdr:cNvPr id="133" name="【道路】&#10;一人当たり延長該当値テキスト">
          <a:extLst>
            <a:ext uri="{FF2B5EF4-FFF2-40B4-BE49-F238E27FC236}">
              <a16:creationId xmlns:a16="http://schemas.microsoft.com/office/drawing/2014/main" id="{7D3488B1-C471-47F3-AB20-EA2C76BC78F1}"/>
            </a:ext>
          </a:extLst>
        </xdr:cNvPr>
        <xdr:cNvSpPr txBox="1"/>
      </xdr:nvSpPr>
      <xdr:spPr>
        <a:xfrm>
          <a:off x="10515600" y="5726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71969</xdr:rowOff>
    </xdr:from>
    <xdr:to>
      <xdr:col>50</xdr:col>
      <xdr:colOff>165100</xdr:colOff>
      <xdr:row>35</xdr:row>
      <xdr:rowOff>2119</xdr:rowOff>
    </xdr:to>
    <xdr:sp macro="" textlink="">
      <xdr:nvSpPr>
        <xdr:cNvPr id="134" name="楕円 133">
          <a:extLst>
            <a:ext uri="{FF2B5EF4-FFF2-40B4-BE49-F238E27FC236}">
              <a16:creationId xmlns:a16="http://schemas.microsoft.com/office/drawing/2014/main" id="{3869B998-B10C-449C-9774-7D9802905D08}"/>
            </a:ext>
          </a:extLst>
        </xdr:cNvPr>
        <xdr:cNvSpPr/>
      </xdr:nvSpPr>
      <xdr:spPr>
        <a:xfrm>
          <a:off x="9588500" y="590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96284</xdr:rowOff>
    </xdr:from>
    <xdr:to>
      <xdr:col>55</xdr:col>
      <xdr:colOff>0</xdr:colOff>
      <xdr:row>34</xdr:row>
      <xdr:rowOff>122769</xdr:rowOff>
    </xdr:to>
    <xdr:cxnSp macro="">
      <xdr:nvCxnSpPr>
        <xdr:cNvPr id="135" name="直線コネクタ 134">
          <a:extLst>
            <a:ext uri="{FF2B5EF4-FFF2-40B4-BE49-F238E27FC236}">
              <a16:creationId xmlns:a16="http://schemas.microsoft.com/office/drawing/2014/main" id="{24AB36A2-6117-4089-99CC-68BEDD4903D1}"/>
            </a:ext>
          </a:extLst>
        </xdr:cNvPr>
        <xdr:cNvCxnSpPr/>
      </xdr:nvCxnSpPr>
      <xdr:spPr>
        <a:xfrm flipV="1">
          <a:off x="9639300" y="5925584"/>
          <a:ext cx="838200" cy="26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108121</xdr:rowOff>
    </xdr:from>
    <xdr:to>
      <xdr:col>46</xdr:col>
      <xdr:colOff>38100</xdr:colOff>
      <xdr:row>35</xdr:row>
      <xdr:rowOff>38271</xdr:rowOff>
    </xdr:to>
    <xdr:sp macro="" textlink="">
      <xdr:nvSpPr>
        <xdr:cNvPr id="136" name="楕円 135">
          <a:extLst>
            <a:ext uri="{FF2B5EF4-FFF2-40B4-BE49-F238E27FC236}">
              <a16:creationId xmlns:a16="http://schemas.microsoft.com/office/drawing/2014/main" id="{8FE47C97-14A6-4A59-A033-7E86FEF0922F}"/>
            </a:ext>
          </a:extLst>
        </xdr:cNvPr>
        <xdr:cNvSpPr/>
      </xdr:nvSpPr>
      <xdr:spPr>
        <a:xfrm>
          <a:off x="8699500" y="593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122769</xdr:rowOff>
    </xdr:from>
    <xdr:to>
      <xdr:col>50</xdr:col>
      <xdr:colOff>114300</xdr:colOff>
      <xdr:row>34</xdr:row>
      <xdr:rowOff>158921</xdr:rowOff>
    </xdr:to>
    <xdr:cxnSp macro="">
      <xdr:nvCxnSpPr>
        <xdr:cNvPr id="137" name="直線コネクタ 136">
          <a:extLst>
            <a:ext uri="{FF2B5EF4-FFF2-40B4-BE49-F238E27FC236}">
              <a16:creationId xmlns:a16="http://schemas.microsoft.com/office/drawing/2014/main" id="{024D64F5-6054-4CEF-9A3A-BC2F89E9626E}"/>
            </a:ext>
          </a:extLst>
        </xdr:cNvPr>
        <xdr:cNvCxnSpPr/>
      </xdr:nvCxnSpPr>
      <xdr:spPr>
        <a:xfrm flipV="1">
          <a:off x="8750300" y="5952069"/>
          <a:ext cx="889000" cy="36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123731</xdr:rowOff>
    </xdr:from>
    <xdr:to>
      <xdr:col>41</xdr:col>
      <xdr:colOff>101600</xdr:colOff>
      <xdr:row>35</xdr:row>
      <xdr:rowOff>53881</xdr:rowOff>
    </xdr:to>
    <xdr:sp macro="" textlink="">
      <xdr:nvSpPr>
        <xdr:cNvPr id="138" name="楕円 137">
          <a:extLst>
            <a:ext uri="{FF2B5EF4-FFF2-40B4-BE49-F238E27FC236}">
              <a16:creationId xmlns:a16="http://schemas.microsoft.com/office/drawing/2014/main" id="{36B594A0-2CC4-4D30-9DFE-C49C7806B96F}"/>
            </a:ext>
          </a:extLst>
        </xdr:cNvPr>
        <xdr:cNvSpPr/>
      </xdr:nvSpPr>
      <xdr:spPr>
        <a:xfrm>
          <a:off x="7810500" y="595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158921</xdr:rowOff>
    </xdr:from>
    <xdr:to>
      <xdr:col>45</xdr:col>
      <xdr:colOff>177800</xdr:colOff>
      <xdr:row>35</xdr:row>
      <xdr:rowOff>3081</xdr:rowOff>
    </xdr:to>
    <xdr:cxnSp macro="">
      <xdr:nvCxnSpPr>
        <xdr:cNvPr id="139" name="直線コネクタ 138">
          <a:extLst>
            <a:ext uri="{FF2B5EF4-FFF2-40B4-BE49-F238E27FC236}">
              <a16:creationId xmlns:a16="http://schemas.microsoft.com/office/drawing/2014/main" id="{8DC7E67F-F441-4321-9755-55D5A7F9562A}"/>
            </a:ext>
          </a:extLst>
        </xdr:cNvPr>
        <xdr:cNvCxnSpPr/>
      </xdr:nvCxnSpPr>
      <xdr:spPr>
        <a:xfrm flipV="1">
          <a:off x="7861300" y="5988221"/>
          <a:ext cx="889000" cy="15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34</xdr:row>
      <xdr:rowOff>149824</xdr:rowOff>
    </xdr:from>
    <xdr:to>
      <xdr:col>36</xdr:col>
      <xdr:colOff>165100</xdr:colOff>
      <xdr:row>35</xdr:row>
      <xdr:rowOff>79974</xdr:rowOff>
    </xdr:to>
    <xdr:sp macro="" textlink="">
      <xdr:nvSpPr>
        <xdr:cNvPr id="140" name="楕円 139">
          <a:extLst>
            <a:ext uri="{FF2B5EF4-FFF2-40B4-BE49-F238E27FC236}">
              <a16:creationId xmlns:a16="http://schemas.microsoft.com/office/drawing/2014/main" id="{A40001A3-FE88-4937-8712-136993DC9C67}"/>
            </a:ext>
          </a:extLst>
        </xdr:cNvPr>
        <xdr:cNvSpPr/>
      </xdr:nvSpPr>
      <xdr:spPr>
        <a:xfrm>
          <a:off x="6921500" y="597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35</xdr:row>
      <xdr:rowOff>3081</xdr:rowOff>
    </xdr:from>
    <xdr:to>
      <xdr:col>41</xdr:col>
      <xdr:colOff>50800</xdr:colOff>
      <xdr:row>35</xdr:row>
      <xdr:rowOff>29174</xdr:rowOff>
    </xdr:to>
    <xdr:cxnSp macro="">
      <xdr:nvCxnSpPr>
        <xdr:cNvPr id="141" name="直線コネクタ 140">
          <a:extLst>
            <a:ext uri="{FF2B5EF4-FFF2-40B4-BE49-F238E27FC236}">
              <a16:creationId xmlns:a16="http://schemas.microsoft.com/office/drawing/2014/main" id="{F9EAAA32-836F-47DF-9E52-2774DC6596EB}"/>
            </a:ext>
          </a:extLst>
        </xdr:cNvPr>
        <xdr:cNvCxnSpPr/>
      </xdr:nvCxnSpPr>
      <xdr:spPr>
        <a:xfrm flipV="1">
          <a:off x="6972300" y="6003831"/>
          <a:ext cx="889000" cy="26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46118</xdr:rowOff>
    </xdr:from>
    <xdr:ext cx="534377" cy="259045"/>
    <xdr:sp macro="" textlink="">
      <xdr:nvSpPr>
        <xdr:cNvPr id="142" name="n_1aveValue【道路】&#10;一人当たり延長">
          <a:extLst>
            <a:ext uri="{FF2B5EF4-FFF2-40B4-BE49-F238E27FC236}">
              <a16:creationId xmlns:a16="http://schemas.microsoft.com/office/drawing/2014/main" id="{EC85F623-0FAF-4380-A96D-105FFA91064E}"/>
            </a:ext>
          </a:extLst>
        </xdr:cNvPr>
        <xdr:cNvSpPr txBox="1"/>
      </xdr:nvSpPr>
      <xdr:spPr>
        <a:xfrm>
          <a:off x="9359411" y="673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76261</xdr:rowOff>
    </xdr:from>
    <xdr:ext cx="534377" cy="259045"/>
    <xdr:sp macro="" textlink="">
      <xdr:nvSpPr>
        <xdr:cNvPr id="143" name="n_2aveValue【道路】&#10;一人当たり延長">
          <a:extLst>
            <a:ext uri="{FF2B5EF4-FFF2-40B4-BE49-F238E27FC236}">
              <a16:creationId xmlns:a16="http://schemas.microsoft.com/office/drawing/2014/main" id="{7A8116D5-7586-4B53-911C-B1932A9E52B6}"/>
            </a:ext>
          </a:extLst>
        </xdr:cNvPr>
        <xdr:cNvSpPr txBox="1"/>
      </xdr:nvSpPr>
      <xdr:spPr>
        <a:xfrm>
          <a:off x="8483111" y="676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112575</xdr:rowOff>
    </xdr:from>
    <xdr:ext cx="534377" cy="259045"/>
    <xdr:sp macro="" textlink="">
      <xdr:nvSpPr>
        <xdr:cNvPr id="144" name="n_3aveValue【道路】&#10;一人当たり延長">
          <a:extLst>
            <a:ext uri="{FF2B5EF4-FFF2-40B4-BE49-F238E27FC236}">
              <a16:creationId xmlns:a16="http://schemas.microsoft.com/office/drawing/2014/main" id="{BB55AAC5-62A8-41E3-959F-01035C095F4C}"/>
            </a:ext>
          </a:extLst>
        </xdr:cNvPr>
        <xdr:cNvSpPr txBox="1"/>
      </xdr:nvSpPr>
      <xdr:spPr>
        <a:xfrm>
          <a:off x="7594111" y="679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123320</xdr:rowOff>
    </xdr:from>
    <xdr:ext cx="534377" cy="259045"/>
    <xdr:sp macro="" textlink="">
      <xdr:nvSpPr>
        <xdr:cNvPr id="145" name="n_4aveValue【道路】&#10;一人当たり延長">
          <a:extLst>
            <a:ext uri="{FF2B5EF4-FFF2-40B4-BE49-F238E27FC236}">
              <a16:creationId xmlns:a16="http://schemas.microsoft.com/office/drawing/2014/main" id="{DAFC9218-ACB5-4832-9168-7BB3FAC4EF0F}"/>
            </a:ext>
          </a:extLst>
        </xdr:cNvPr>
        <xdr:cNvSpPr txBox="1"/>
      </xdr:nvSpPr>
      <xdr:spPr>
        <a:xfrm>
          <a:off x="6705111" y="680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33</xdr:row>
      <xdr:rowOff>18646</xdr:rowOff>
    </xdr:from>
    <xdr:ext cx="534377" cy="259045"/>
    <xdr:sp macro="" textlink="">
      <xdr:nvSpPr>
        <xdr:cNvPr id="146" name="n_1mainValue【道路】&#10;一人当たり延長">
          <a:extLst>
            <a:ext uri="{FF2B5EF4-FFF2-40B4-BE49-F238E27FC236}">
              <a16:creationId xmlns:a16="http://schemas.microsoft.com/office/drawing/2014/main" id="{DCE454D8-E80A-408A-A1F4-75AB63795FB2}"/>
            </a:ext>
          </a:extLst>
        </xdr:cNvPr>
        <xdr:cNvSpPr txBox="1"/>
      </xdr:nvSpPr>
      <xdr:spPr>
        <a:xfrm>
          <a:off x="9359411" y="567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33</xdr:row>
      <xdr:rowOff>54798</xdr:rowOff>
    </xdr:from>
    <xdr:ext cx="534377" cy="259045"/>
    <xdr:sp macro="" textlink="">
      <xdr:nvSpPr>
        <xdr:cNvPr id="147" name="n_2mainValue【道路】&#10;一人当たり延長">
          <a:extLst>
            <a:ext uri="{FF2B5EF4-FFF2-40B4-BE49-F238E27FC236}">
              <a16:creationId xmlns:a16="http://schemas.microsoft.com/office/drawing/2014/main" id="{8FD6D770-FF98-414B-A595-C26A4864A172}"/>
            </a:ext>
          </a:extLst>
        </xdr:cNvPr>
        <xdr:cNvSpPr txBox="1"/>
      </xdr:nvSpPr>
      <xdr:spPr>
        <a:xfrm>
          <a:off x="8483111" y="5712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33</xdr:row>
      <xdr:rowOff>70408</xdr:rowOff>
    </xdr:from>
    <xdr:ext cx="534377" cy="259045"/>
    <xdr:sp macro="" textlink="">
      <xdr:nvSpPr>
        <xdr:cNvPr id="148" name="n_3mainValue【道路】&#10;一人当たり延長">
          <a:extLst>
            <a:ext uri="{FF2B5EF4-FFF2-40B4-BE49-F238E27FC236}">
              <a16:creationId xmlns:a16="http://schemas.microsoft.com/office/drawing/2014/main" id="{0C937C64-9F1D-4E55-8CA0-B121900392F8}"/>
            </a:ext>
          </a:extLst>
        </xdr:cNvPr>
        <xdr:cNvSpPr txBox="1"/>
      </xdr:nvSpPr>
      <xdr:spPr>
        <a:xfrm>
          <a:off x="7594111" y="5728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33</xdr:row>
      <xdr:rowOff>96501</xdr:rowOff>
    </xdr:from>
    <xdr:ext cx="534377" cy="259045"/>
    <xdr:sp macro="" textlink="">
      <xdr:nvSpPr>
        <xdr:cNvPr id="149" name="n_4mainValue【道路】&#10;一人当たり延長">
          <a:extLst>
            <a:ext uri="{FF2B5EF4-FFF2-40B4-BE49-F238E27FC236}">
              <a16:creationId xmlns:a16="http://schemas.microsoft.com/office/drawing/2014/main" id="{9791EDF8-72C2-49FA-B334-ABF02BC6EAF2}"/>
            </a:ext>
          </a:extLst>
        </xdr:cNvPr>
        <xdr:cNvSpPr txBox="1"/>
      </xdr:nvSpPr>
      <xdr:spPr>
        <a:xfrm>
          <a:off x="6705111" y="575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15E8E5F3-0554-492F-9CCC-F65C53E5F65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614DB275-6243-48BF-9EC0-716185909F2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103DB8EB-760F-4930-BD46-10C5F25ECE7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08D4D383-BED8-40D6-8653-234A697F0ED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0CC192D3-8161-433A-9304-6C8D38D0425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480CB1BF-0167-45A9-82BD-3A81E3557FA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B124339F-C618-4F61-8826-207306B3B8B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4CA02640-598B-40D4-A330-3790D692C50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8B9FCF86-6BB8-43B3-96C3-05884507011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3CFAFE24-FB22-4E50-BE5E-8C55445CBC9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00CEB84D-0235-4FAF-9743-AFE26BF2082C}"/>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a:extLst>
            <a:ext uri="{FF2B5EF4-FFF2-40B4-BE49-F238E27FC236}">
              <a16:creationId xmlns:a16="http://schemas.microsoft.com/office/drawing/2014/main" id="{3978AA5E-D271-4347-9B37-F77285311168}"/>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a:extLst>
            <a:ext uri="{FF2B5EF4-FFF2-40B4-BE49-F238E27FC236}">
              <a16:creationId xmlns:a16="http://schemas.microsoft.com/office/drawing/2014/main" id="{3DBA648F-D7AC-414F-A3F2-9528FBD62DB8}"/>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a:extLst>
            <a:ext uri="{FF2B5EF4-FFF2-40B4-BE49-F238E27FC236}">
              <a16:creationId xmlns:a16="http://schemas.microsoft.com/office/drawing/2014/main" id="{FEE71760-E722-49F2-AC5A-53302EAF3D9F}"/>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a:extLst>
            <a:ext uri="{FF2B5EF4-FFF2-40B4-BE49-F238E27FC236}">
              <a16:creationId xmlns:a16="http://schemas.microsoft.com/office/drawing/2014/main" id="{D4E389B4-4D07-478B-A192-0F5494F32FC9}"/>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a:extLst>
            <a:ext uri="{FF2B5EF4-FFF2-40B4-BE49-F238E27FC236}">
              <a16:creationId xmlns:a16="http://schemas.microsoft.com/office/drawing/2014/main" id="{D2075133-8A26-46F7-99E7-B062CF5EAD8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a:extLst>
            <a:ext uri="{FF2B5EF4-FFF2-40B4-BE49-F238E27FC236}">
              <a16:creationId xmlns:a16="http://schemas.microsoft.com/office/drawing/2014/main" id="{D2A23701-61C5-402B-BD3A-FCE483AE7AB3}"/>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a:extLst>
            <a:ext uri="{FF2B5EF4-FFF2-40B4-BE49-F238E27FC236}">
              <a16:creationId xmlns:a16="http://schemas.microsoft.com/office/drawing/2014/main" id="{DB11C946-0C72-4975-B1D8-DE0950D05ED3}"/>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a:extLst>
            <a:ext uri="{FF2B5EF4-FFF2-40B4-BE49-F238E27FC236}">
              <a16:creationId xmlns:a16="http://schemas.microsoft.com/office/drawing/2014/main" id="{C4C72727-E9E6-4D76-A1D8-428B462D1AA2}"/>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a:extLst>
            <a:ext uri="{FF2B5EF4-FFF2-40B4-BE49-F238E27FC236}">
              <a16:creationId xmlns:a16="http://schemas.microsoft.com/office/drawing/2014/main" id="{E27A120C-D304-4AB2-B064-CB6C5F233621}"/>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a:extLst>
            <a:ext uri="{FF2B5EF4-FFF2-40B4-BE49-F238E27FC236}">
              <a16:creationId xmlns:a16="http://schemas.microsoft.com/office/drawing/2014/main" id="{A76994B0-BD31-4CD1-B1DC-57EC55BC674C}"/>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a:extLst>
            <a:ext uri="{FF2B5EF4-FFF2-40B4-BE49-F238E27FC236}">
              <a16:creationId xmlns:a16="http://schemas.microsoft.com/office/drawing/2014/main" id="{170C1714-EFA0-4A52-AD54-30BE1A1B8C6B}"/>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a:extLst>
            <a:ext uri="{FF2B5EF4-FFF2-40B4-BE49-F238E27FC236}">
              <a16:creationId xmlns:a16="http://schemas.microsoft.com/office/drawing/2014/main" id="{9065FB61-9392-498D-BE56-10028B41CD99}"/>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8F245F16-5269-4DFA-8CA5-8EF33D1BADC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a:extLst>
            <a:ext uri="{FF2B5EF4-FFF2-40B4-BE49-F238E27FC236}">
              <a16:creationId xmlns:a16="http://schemas.microsoft.com/office/drawing/2014/main" id="{464C2C9C-97F7-45E3-B095-AEDB90640E3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70213</xdr:rowOff>
    </xdr:from>
    <xdr:to>
      <xdr:col>24</xdr:col>
      <xdr:colOff>62865</xdr:colOff>
      <xdr:row>63</xdr:row>
      <xdr:rowOff>160020</xdr:rowOff>
    </xdr:to>
    <xdr:cxnSp macro="">
      <xdr:nvCxnSpPr>
        <xdr:cNvPr id="175" name="直線コネクタ 174">
          <a:extLst>
            <a:ext uri="{FF2B5EF4-FFF2-40B4-BE49-F238E27FC236}">
              <a16:creationId xmlns:a16="http://schemas.microsoft.com/office/drawing/2014/main" id="{05274832-30AF-44FF-9298-F927F03979B1}"/>
            </a:ext>
          </a:extLst>
        </xdr:cNvPr>
        <xdr:cNvCxnSpPr/>
      </xdr:nvCxnSpPr>
      <xdr:spPr>
        <a:xfrm flipV="1">
          <a:off x="4634865" y="9671413"/>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76" name="【橋りょう・トンネル】&#10;有形固定資産減価償却率最小値テキスト">
          <a:extLst>
            <a:ext uri="{FF2B5EF4-FFF2-40B4-BE49-F238E27FC236}">
              <a16:creationId xmlns:a16="http://schemas.microsoft.com/office/drawing/2014/main" id="{C8ED3BDF-44DA-4554-A15B-6C442DC0E661}"/>
            </a:ext>
          </a:extLst>
        </xdr:cNvPr>
        <xdr:cNvSpPr txBox="1"/>
      </xdr:nvSpPr>
      <xdr:spPr>
        <a:xfrm>
          <a:off x="4673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77" name="直線コネクタ 176">
          <a:extLst>
            <a:ext uri="{FF2B5EF4-FFF2-40B4-BE49-F238E27FC236}">
              <a16:creationId xmlns:a16="http://schemas.microsoft.com/office/drawing/2014/main" id="{BC1D89C5-DE6B-47E4-8C21-4F73951342C2}"/>
            </a:ext>
          </a:extLst>
        </xdr:cNvPr>
        <xdr:cNvCxnSpPr/>
      </xdr:nvCxnSpPr>
      <xdr:spPr>
        <a:xfrm>
          <a:off x="4546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16890</xdr:rowOff>
    </xdr:from>
    <xdr:ext cx="405111" cy="259045"/>
    <xdr:sp macro="" textlink="">
      <xdr:nvSpPr>
        <xdr:cNvPr id="178" name="【橋りょう・トンネル】&#10;有形固定資産減価償却率最大値テキスト">
          <a:extLst>
            <a:ext uri="{FF2B5EF4-FFF2-40B4-BE49-F238E27FC236}">
              <a16:creationId xmlns:a16="http://schemas.microsoft.com/office/drawing/2014/main" id="{4D184E59-E816-45B8-8199-8BD451143864}"/>
            </a:ext>
          </a:extLst>
        </xdr:cNvPr>
        <xdr:cNvSpPr txBox="1"/>
      </xdr:nvSpPr>
      <xdr:spPr>
        <a:xfrm>
          <a:off x="4673600" y="944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70213</xdr:rowOff>
    </xdr:from>
    <xdr:to>
      <xdr:col>24</xdr:col>
      <xdr:colOff>152400</xdr:colOff>
      <xdr:row>56</xdr:row>
      <xdr:rowOff>70213</xdr:rowOff>
    </xdr:to>
    <xdr:cxnSp macro="">
      <xdr:nvCxnSpPr>
        <xdr:cNvPr id="179" name="直線コネクタ 178">
          <a:extLst>
            <a:ext uri="{FF2B5EF4-FFF2-40B4-BE49-F238E27FC236}">
              <a16:creationId xmlns:a16="http://schemas.microsoft.com/office/drawing/2014/main" id="{4C929375-3948-47D0-80F1-B2C77C770F1E}"/>
            </a:ext>
          </a:extLst>
        </xdr:cNvPr>
        <xdr:cNvCxnSpPr/>
      </xdr:nvCxnSpPr>
      <xdr:spPr>
        <a:xfrm>
          <a:off x="4546600" y="967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15801</xdr:rowOff>
    </xdr:from>
    <xdr:ext cx="405111" cy="259045"/>
    <xdr:sp macro="" textlink="">
      <xdr:nvSpPr>
        <xdr:cNvPr id="180" name="【橋りょう・トンネル】&#10;有形固定資産減価償却率平均値テキスト">
          <a:extLst>
            <a:ext uri="{FF2B5EF4-FFF2-40B4-BE49-F238E27FC236}">
              <a16:creationId xmlns:a16="http://schemas.microsoft.com/office/drawing/2014/main" id="{AD040F6A-2E37-4837-B6F8-8C841A1C120B}"/>
            </a:ext>
          </a:extLst>
        </xdr:cNvPr>
        <xdr:cNvSpPr txBox="1"/>
      </xdr:nvSpPr>
      <xdr:spPr>
        <a:xfrm>
          <a:off x="4673600" y="104742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37374</xdr:rowOff>
    </xdr:from>
    <xdr:to>
      <xdr:col>24</xdr:col>
      <xdr:colOff>114300</xdr:colOff>
      <xdr:row>61</xdr:row>
      <xdr:rowOff>138974</xdr:rowOff>
    </xdr:to>
    <xdr:sp macro="" textlink="">
      <xdr:nvSpPr>
        <xdr:cNvPr id="181" name="フローチャート: 判断 180">
          <a:extLst>
            <a:ext uri="{FF2B5EF4-FFF2-40B4-BE49-F238E27FC236}">
              <a16:creationId xmlns:a16="http://schemas.microsoft.com/office/drawing/2014/main" id="{BD79C8B0-03F2-42D2-8E12-19448902BCF0}"/>
            </a:ext>
          </a:extLst>
        </xdr:cNvPr>
        <xdr:cNvSpPr/>
      </xdr:nvSpPr>
      <xdr:spPr>
        <a:xfrm>
          <a:off x="45847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21046</xdr:rowOff>
    </xdr:from>
    <xdr:to>
      <xdr:col>20</xdr:col>
      <xdr:colOff>38100</xdr:colOff>
      <xdr:row>61</xdr:row>
      <xdr:rowOff>122646</xdr:rowOff>
    </xdr:to>
    <xdr:sp macro="" textlink="">
      <xdr:nvSpPr>
        <xdr:cNvPr id="182" name="フローチャート: 判断 181">
          <a:extLst>
            <a:ext uri="{FF2B5EF4-FFF2-40B4-BE49-F238E27FC236}">
              <a16:creationId xmlns:a16="http://schemas.microsoft.com/office/drawing/2014/main" id="{D1DB1805-9115-4D9F-90B5-89ACB5E113C5}"/>
            </a:ext>
          </a:extLst>
        </xdr:cNvPr>
        <xdr:cNvSpPr/>
      </xdr:nvSpPr>
      <xdr:spPr>
        <a:xfrm>
          <a:off x="3746500" y="1047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16147</xdr:rowOff>
    </xdr:from>
    <xdr:to>
      <xdr:col>15</xdr:col>
      <xdr:colOff>101600</xdr:colOff>
      <xdr:row>61</xdr:row>
      <xdr:rowOff>117747</xdr:rowOff>
    </xdr:to>
    <xdr:sp macro="" textlink="">
      <xdr:nvSpPr>
        <xdr:cNvPr id="183" name="フローチャート: 判断 182">
          <a:extLst>
            <a:ext uri="{FF2B5EF4-FFF2-40B4-BE49-F238E27FC236}">
              <a16:creationId xmlns:a16="http://schemas.microsoft.com/office/drawing/2014/main" id="{5E8DAF7E-CE47-4E39-B615-E6961EC52205}"/>
            </a:ext>
          </a:extLst>
        </xdr:cNvPr>
        <xdr:cNvSpPr/>
      </xdr:nvSpPr>
      <xdr:spPr>
        <a:xfrm>
          <a:off x="2857500" y="1047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84" name="フローチャート: 判断 183">
          <a:extLst>
            <a:ext uri="{FF2B5EF4-FFF2-40B4-BE49-F238E27FC236}">
              <a16:creationId xmlns:a16="http://schemas.microsoft.com/office/drawing/2014/main" id="{47634588-034B-4202-BE01-89CBAEA62849}"/>
            </a:ext>
          </a:extLst>
        </xdr:cNvPr>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185" name="フローチャート: 判断 184">
          <a:extLst>
            <a:ext uri="{FF2B5EF4-FFF2-40B4-BE49-F238E27FC236}">
              <a16:creationId xmlns:a16="http://schemas.microsoft.com/office/drawing/2014/main" id="{1288DC3C-5FB8-48EC-841A-BB33675D853B}"/>
            </a:ext>
          </a:extLst>
        </xdr:cNvPr>
        <xdr:cNvSpPr/>
      </xdr:nvSpPr>
      <xdr:spPr>
        <a:xfrm>
          <a:off x="1079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B416D08D-3535-441A-A5E9-D20AD2AA20D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7DAEFC1E-E9A1-4E81-A3C3-B6FC824B4C3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AD2377DC-5F4E-471B-A3A3-D9DA23E62EF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787B01FF-D7F1-4984-AF55-3E5BF38906A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71820422-4B23-418B-A3F0-A14C1F1CF42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19413</xdr:rowOff>
    </xdr:from>
    <xdr:to>
      <xdr:col>24</xdr:col>
      <xdr:colOff>114300</xdr:colOff>
      <xdr:row>60</xdr:row>
      <xdr:rowOff>121013</xdr:rowOff>
    </xdr:to>
    <xdr:sp macro="" textlink="">
      <xdr:nvSpPr>
        <xdr:cNvPr id="191" name="楕円 190">
          <a:extLst>
            <a:ext uri="{FF2B5EF4-FFF2-40B4-BE49-F238E27FC236}">
              <a16:creationId xmlns:a16="http://schemas.microsoft.com/office/drawing/2014/main" id="{D9D2BC49-D2C1-4A70-9FBD-08384BEA4AEE}"/>
            </a:ext>
          </a:extLst>
        </xdr:cNvPr>
        <xdr:cNvSpPr/>
      </xdr:nvSpPr>
      <xdr:spPr>
        <a:xfrm>
          <a:off x="4584700" y="1030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42290</xdr:rowOff>
    </xdr:from>
    <xdr:ext cx="405111" cy="259045"/>
    <xdr:sp macro="" textlink="">
      <xdr:nvSpPr>
        <xdr:cNvPr id="192" name="【橋りょう・トンネル】&#10;有形固定資産減価償却率該当値テキスト">
          <a:extLst>
            <a:ext uri="{FF2B5EF4-FFF2-40B4-BE49-F238E27FC236}">
              <a16:creationId xmlns:a16="http://schemas.microsoft.com/office/drawing/2014/main" id="{0CFADE84-F4D3-4D49-BEE5-637840F141D6}"/>
            </a:ext>
          </a:extLst>
        </xdr:cNvPr>
        <xdr:cNvSpPr txBox="1"/>
      </xdr:nvSpPr>
      <xdr:spPr>
        <a:xfrm>
          <a:off x="4673600" y="10157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166370</xdr:rowOff>
    </xdr:from>
    <xdr:to>
      <xdr:col>20</xdr:col>
      <xdr:colOff>38100</xdr:colOff>
      <xdr:row>60</xdr:row>
      <xdr:rowOff>96520</xdr:rowOff>
    </xdr:to>
    <xdr:sp macro="" textlink="">
      <xdr:nvSpPr>
        <xdr:cNvPr id="193" name="楕円 192">
          <a:extLst>
            <a:ext uri="{FF2B5EF4-FFF2-40B4-BE49-F238E27FC236}">
              <a16:creationId xmlns:a16="http://schemas.microsoft.com/office/drawing/2014/main" id="{D056406E-BBA7-4566-A213-E929855C274D}"/>
            </a:ext>
          </a:extLst>
        </xdr:cNvPr>
        <xdr:cNvSpPr/>
      </xdr:nvSpPr>
      <xdr:spPr>
        <a:xfrm>
          <a:off x="3746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45720</xdr:rowOff>
    </xdr:from>
    <xdr:to>
      <xdr:col>24</xdr:col>
      <xdr:colOff>63500</xdr:colOff>
      <xdr:row>60</xdr:row>
      <xdr:rowOff>70213</xdr:rowOff>
    </xdr:to>
    <xdr:cxnSp macro="">
      <xdr:nvCxnSpPr>
        <xdr:cNvPr id="194" name="直線コネクタ 193">
          <a:extLst>
            <a:ext uri="{FF2B5EF4-FFF2-40B4-BE49-F238E27FC236}">
              <a16:creationId xmlns:a16="http://schemas.microsoft.com/office/drawing/2014/main" id="{076452B6-DC81-4F36-B585-33B26BA351CA}"/>
            </a:ext>
          </a:extLst>
        </xdr:cNvPr>
        <xdr:cNvCxnSpPr/>
      </xdr:nvCxnSpPr>
      <xdr:spPr>
        <a:xfrm>
          <a:off x="3797300" y="10332720"/>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154940</xdr:rowOff>
    </xdr:from>
    <xdr:to>
      <xdr:col>15</xdr:col>
      <xdr:colOff>101600</xdr:colOff>
      <xdr:row>60</xdr:row>
      <xdr:rowOff>85090</xdr:rowOff>
    </xdr:to>
    <xdr:sp macro="" textlink="">
      <xdr:nvSpPr>
        <xdr:cNvPr id="195" name="楕円 194">
          <a:extLst>
            <a:ext uri="{FF2B5EF4-FFF2-40B4-BE49-F238E27FC236}">
              <a16:creationId xmlns:a16="http://schemas.microsoft.com/office/drawing/2014/main" id="{416ECD19-3979-4F70-B6DF-E9154C48013B}"/>
            </a:ext>
          </a:extLst>
        </xdr:cNvPr>
        <xdr:cNvSpPr/>
      </xdr:nvSpPr>
      <xdr:spPr>
        <a:xfrm>
          <a:off x="2857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34290</xdr:rowOff>
    </xdr:from>
    <xdr:to>
      <xdr:col>19</xdr:col>
      <xdr:colOff>177800</xdr:colOff>
      <xdr:row>60</xdr:row>
      <xdr:rowOff>45720</xdr:rowOff>
    </xdr:to>
    <xdr:cxnSp macro="">
      <xdr:nvCxnSpPr>
        <xdr:cNvPr id="196" name="直線コネクタ 195">
          <a:extLst>
            <a:ext uri="{FF2B5EF4-FFF2-40B4-BE49-F238E27FC236}">
              <a16:creationId xmlns:a16="http://schemas.microsoft.com/office/drawing/2014/main" id="{DC0A8F66-910D-4CA2-841C-A10B2F09CF2A}"/>
            </a:ext>
          </a:extLst>
        </xdr:cNvPr>
        <xdr:cNvCxnSpPr/>
      </xdr:nvCxnSpPr>
      <xdr:spPr>
        <a:xfrm>
          <a:off x="2908300" y="103212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130447</xdr:rowOff>
    </xdr:from>
    <xdr:to>
      <xdr:col>10</xdr:col>
      <xdr:colOff>165100</xdr:colOff>
      <xdr:row>60</xdr:row>
      <xdr:rowOff>60597</xdr:rowOff>
    </xdr:to>
    <xdr:sp macro="" textlink="">
      <xdr:nvSpPr>
        <xdr:cNvPr id="197" name="楕円 196">
          <a:extLst>
            <a:ext uri="{FF2B5EF4-FFF2-40B4-BE49-F238E27FC236}">
              <a16:creationId xmlns:a16="http://schemas.microsoft.com/office/drawing/2014/main" id="{06478EA0-C089-454D-99C7-6B93899CFB6F}"/>
            </a:ext>
          </a:extLst>
        </xdr:cNvPr>
        <xdr:cNvSpPr/>
      </xdr:nvSpPr>
      <xdr:spPr>
        <a:xfrm>
          <a:off x="1968500" y="1024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9797</xdr:rowOff>
    </xdr:from>
    <xdr:to>
      <xdr:col>15</xdr:col>
      <xdr:colOff>50800</xdr:colOff>
      <xdr:row>60</xdr:row>
      <xdr:rowOff>34290</xdr:rowOff>
    </xdr:to>
    <xdr:cxnSp macro="">
      <xdr:nvCxnSpPr>
        <xdr:cNvPr id="198" name="直線コネクタ 197">
          <a:extLst>
            <a:ext uri="{FF2B5EF4-FFF2-40B4-BE49-F238E27FC236}">
              <a16:creationId xmlns:a16="http://schemas.microsoft.com/office/drawing/2014/main" id="{BC5B09A8-907D-40BB-B32D-784AE405977D}"/>
            </a:ext>
          </a:extLst>
        </xdr:cNvPr>
        <xdr:cNvCxnSpPr/>
      </xdr:nvCxnSpPr>
      <xdr:spPr>
        <a:xfrm>
          <a:off x="2019300" y="1029679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104322</xdr:rowOff>
    </xdr:from>
    <xdr:to>
      <xdr:col>6</xdr:col>
      <xdr:colOff>38100</xdr:colOff>
      <xdr:row>60</xdr:row>
      <xdr:rowOff>34472</xdr:rowOff>
    </xdr:to>
    <xdr:sp macro="" textlink="">
      <xdr:nvSpPr>
        <xdr:cNvPr id="199" name="楕円 198">
          <a:extLst>
            <a:ext uri="{FF2B5EF4-FFF2-40B4-BE49-F238E27FC236}">
              <a16:creationId xmlns:a16="http://schemas.microsoft.com/office/drawing/2014/main" id="{719E0965-CFC2-49ED-A76A-B60A192C3C7E}"/>
            </a:ext>
          </a:extLst>
        </xdr:cNvPr>
        <xdr:cNvSpPr/>
      </xdr:nvSpPr>
      <xdr:spPr>
        <a:xfrm>
          <a:off x="1079500" y="1021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155122</xdr:rowOff>
    </xdr:from>
    <xdr:to>
      <xdr:col>10</xdr:col>
      <xdr:colOff>114300</xdr:colOff>
      <xdr:row>60</xdr:row>
      <xdr:rowOff>9797</xdr:rowOff>
    </xdr:to>
    <xdr:cxnSp macro="">
      <xdr:nvCxnSpPr>
        <xdr:cNvPr id="200" name="直線コネクタ 199">
          <a:extLst>
            <a:ext uri="{FF2B5EF4-FFF2-40B4-BE49-F238E27FC236}">
              <a16:creationId xmlns:a16="http://schemas.microsoft.com/office/drawing/2014/main" id="{DDDE188A-C5E5-40A9-B4FF-EF1944824270}"/>
            </a:ext>
          </a:extLst>
        </xdr:cNvPr>
        <xdr:cNvCxnSpPr/>
      </xdr:nvCxnSpPr>
      <xdr:spPr>
        <a:xfrm>
          <a:off x="1130300" y="10270672"/>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113773</xdr:rowOff>
    </xdr:from>
    <xdr:ext cx="405111" cy="259045"/>
    <xdr:sp macro="" textlink="">
      <xdr:nvSpPr>
        <xdr:cNvPr id="201" name="n_1aveValue【橋りょう・トンネル】&#10;有形固定資産減価償却率">
          <a:extLst>
            <a:ext uri="{FF2B5EF4-FFF2-40B4-BE49-F238E27FC236}">
              <a16:creationId xmlns:a16="http://schemas.microsoft.com/office/drawing/2014/main" id="{D5C7490B-C4A1-4DEB-9714-E12695261361}"/>
            </a:ext>
          </a:extLst>
        </xdr:cNvPr>
        <xdr:cNvSpPr txBox="1"/>
      </xdr:nvSpPr>
      <xdr:spPr>
        <a:xfrm>
          <a:off x="3582044" y="1057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108874</xdr:rowOff>
    </xdr:from>
    <xdr:ext cx="405111" cy="259045"/>
    <xdr:sp macro="" textlink="">
      <xdr:nvSpPr>
        <xdr:cNvPr id="202" name="n_2aveValue【橋りょう・トンネル】&#10;有形固定資産減価償却率">
          <a:extLst>
            <a:ext uri="{FF2B5EF4-FFF2-40B4-BE49-F238E27FC236}">
              <a16:creationId xmlns:a16="http://schemas.microsoft.com/office/drawing/2014/main" id="{86263F14-07C1-41F7-BCEE-B3BCDED6A331}"/>
            </a:ext>
          </a:extLst>
        </xdr:cNvPr>
        <xdr:cNvSpPr txBox="1"/>
      </xdr:nvSpPr>
      <xdr:spPr>
        <a:xfrm>
          <a:off x="2705744" y="10567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41927</xdr:rowOff>
    </xdr:from>
    <xdr:ext cx="405111" cy="259045"/>
    <xdr:sp macro="" textlink="">
      <xdr:nvSpPr>
        <xdr:cNvPr id="203" name="n_3aveValue【橋りょう・トンネル】&#10;有形固定資産減価償却率">
          <a:extLst>
            <a:ext uri="{FF2B5EF4-FFF2-40B4-BE49-F238E27FC236}">
              <a16:creationId xmlns:a16="http://schemas.microsoft.com/office/drawing/2014/main" id="{39CD6082-301F-4CA1-B8C4-A2B5DDAB465B}"/>
            </a:ext>
          </a:extLst>
        </xdr:cNvPr>
        <xdr:cNvSpPr txBox="1"/>
      </xdr:nvSpPr>
      <xdr:spPr>
        <a:xfrm>
          <a:off x="1816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45193</xdr:rowOff>
    </xdr:from>
    <xdr:ext cx="405111" cy="259045"/>
    <xdr:sp macro="" textlink="">
      <xdr:nvSpPr>
        <xdr:cNvPr id="204" name="n_4aveValue【橋りょう・トンネル】&#10;有形固定資産減価償却率">
          <a:extLst>
            <a:ext uri="{FF2B5EF4-FFF2-40B4-BE49-F238E27FC236}">
              <a16:creationId xmlns:a16="http://schemas.microsoft.com/office/drawing/2014/main" id="{1448A198-93BF-4406-A4DD-C1222E06D9BA}"/>
            </a:ext>
          </a:extLst>
        </xdr:cNvPr>
        <xdr:cNvSpPr txBox="1"/>
      </xdr:nvSpPr>
      <xdr:spPr>
        <a:xfrm>
          <a:off x="927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113047</xdr:rowOff>
    </xdr:from>
    <xdr:ext cx="405111" cy="259045"/>
    <xdr:sp macro="" textlink="">
      <xdr:nvSpPr>
        <xdr:cNvPr id="205" name="n_1mainValue【橋りょう・トンネル】&#10;有形固定資産減価償却率">
          <a:extLst>
            <a:ext uri="{FF2B5EF4-FFF2-40B4-BE49-F238E27FC236}">
              <a16:creationId xmlns:a16="http://schemas.microsoft.com/office/drawing/2014/main" id="{974D5A26-D654-4B09-803D-B67B3FA45B6B}"/>
            </a:ext>
          </a:extLst>
        </xdr:cNvPr>
        <xdr:cNvSpPr txBox="1"/>
      </xdr:nvSpPr>
      <xdr:spPr>
        <a:xfrm>
          <a:off x="35820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101617</xdr:rowOff>
    </xdr:from>
    <xdr:ext cx="405111" cy="259045"/>
    <xdr:sp macro="" textlink="">
      <xdr:nvSpPr>
        <xdr:cNvPr id="206" name="n_2mainValue【橋りょう・トンネル】&#10;有形固定資産減価償却率">
          <a:extLst>
            <a:ext uri="{FF2B5EF4-FFF2-40B4-BE49-F238E27FC236}">
              <a16:creationId xmlns:a16="http://schemas.microsoft.com/office/drawing/2014/main" id="{03C1926A-67E8-47ED-9B48-2C5E6D3ED373}"/>
            </a:ext>
          </a:extLst>
        </xdr:cNvPr>
        <xdr:cNvSpPr txBox="1"/>
      </xdr:nvSpPr>
      <xdr:spPr>
        <a:xfrm>
          <a:off x="2705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77124</xdr:rowOff>
    </xdr:from>
    <xdr:ext cx="405111" cy="259045"/>
    <xdr:sp macro="" textlink="">
      <xdr:nvSpPr>
        <xdr:cNvPr id="207" name="n_3mainValue【橋りょう・トンネル】&#10;有形固定資産減価償却率">
          <a:extLst>
            <a:ext uri="{FF2B5EF4-FFF2-40B4-BE49-F238E27FC236}">
              <a16:creationId xmlns:a16="http://schemas.microsoft.com/office/drawing/2014/main" id="{2F5A0B87-71B6-428C-862C-E639001B675F}"/>
            </a:ext>
          </a:extLst>
        </xdr:cNvPr>
        <xdr:cNvSpPr txBox="1"/>
      </xdr:nvSpPr>
      <xdr:spPr>
        <a:xfrm>
          <a:off x="1816744" y="10021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50999</xdr:rowOff>
    </xdr:from>
    <xdr:ext cx="405111" cy="259045"/>
    <xdr:sp macro="" textlink="">
      <xdr:nvSpPr>
        <xdr:cNvPr id="208" name="n_4mainValue【橋りょう・トンネル】&#10;有形固定資産減価償却率">
          <a:extLst>
            <a:ext uri="{FF2B5EF4-FFF2-40B4-BE49-F238E27FC236}">
              <a16:creationId xmlns:a16="http://schemas.microsoft.com/office/drawing/2014/main" id="{5FE2553A-19FA-4547-B732-4BA4B832CEDC}"/>
            </a:ext>
          </a:extLst>
        </xdr:cNvPr>
        <xdr:cNvSpPr txBox="1"/>
      </xdr:nvSpPr>
      <xdr:spPr>
        <a:xfrm>
          <a:off x="927744"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FBC575B1-679B-4367-8CEE-F68FF8473B0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471E3C09-BD45-458C-A09F-D1A27407AB1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B853C90E-392A-48D8-B5BE-1C77666D0C6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3169CCFC-9C1A-4490-8BA3-42BFB3B2388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01CF6616-54A8-46C2-8406-3013428CEC7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2AB62F80-F102-4193-B4DA-13B0179A9BD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D5E923DA-1472-4B36-892E-77E0AD60412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DC47865D-4EE0-4F56-A28C-A94DB512ED1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B0169BE3-C0A5-4253-9B24-700D4432D36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18A3C402-67A0-4ACA-A818-22F181A8AC9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a:extLst>
            <a:ext uri="{FF2B5EF4-FFF2-40B4-BE49-F238E27FC236}">
              <a16:creationId xmlns:a16="http://schemas.microsoft.com/office/drawing/2014/main" id="{6986AD4C-7C36-498F-849A-543BD8DF2462}"/>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20" name="テキスト ボックス 219">
          <a:extLst>
            <a:ext uri="{FF2B5EF4-FFF2-40B4-BE49-F238E27FC236}">
              <a16:creationId xmlns:a16="http://schemas.microsoft.com/office/drawing/2014/main" id="{73CCC225-9511-484D-9E3E-FDC3990F7B96}"/>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a:extLst>
            <a:ext uri="{FF2B5EF4-FFF2-40B4-BE49-F238E27FC236}">
              <a16:creationId xmlns:a16="http://schemas.microsoft.com/office/drawing/2014/main" id="{682B76B3-C5EE-49A8-8031-B30B4DBD0574}"/>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2" name="テキスト ボックス 221">
          <a:extLst>
            <a:ext uri="{FF2B5EF4-FFF2-40B4-BE49-F238E27FC236}">
              <a16:creationId xmlns:a16="http://schemas.microsoft.com/office/drawing/2014/main" id="{F6769893-362E-48BE-8C92-53DE61E78E10}"/>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a:extLst>
            <a:ext uri="{FF2B5EF4-FFF2-40B4-BE49-F238E27FC236}">
              <a16:creationId xmlns:a16="http://schemas.microsoft.com/office/drawing/2014/main" id="{6BBFDC09-0B9F-4A16-BBA2-3110F7807D69}"/>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4" name="テキスト ボックス 223">
          <a:extLst>
            <a:ext uri="{FF2B5EF4-FFF2-40B4-BE49-F238E27FC236}">
              <a16:creationId xmlns:a16="http://schemas.microsoft.com/office/drawing/2014/main" id="{843B51B6-F4EA-44FA-8C15-CC6F30BEAAAD}"/>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a:extLst>
            <a:ext uri="{FF2B5EF4-FFF2-40B4-BE49-F238E27FC236}">
              <a16:creationId xmlns:a16="http://schemas.microsoft.com/office/drawing/2014/main" id="{BB9B3EF1-D9B9-44FC-BA5C-CD688D632D03}"/>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6" name="テキスト ボックス 225">
          <a:extLst>
            <a:ext uri="{FF2B5EF4-FFF2-40B4-BE49-F238E27FC236}">
              <a16:creationId xmlns:a16="http://schemas.microsoft.com/office/drawing/2014/main" id="{985609D3-7725-4BDE-9DFA-8BD2498E24BF}"/>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a:extLst>
            <a:ext uri="{FF2B5EF4-FFF2-40B4-BE49-F238E27FC236}">
              <a16:creationId xmlns:a16="http://schemas.microsoft.com/office/drawing/2014/main" id="{54E5F280-76A5-43FA-A8EB-5E0F0D55B66B}"/>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8" name="テキスト ボックス 227">
          <a:extLst>
            <a:ext uri="{FF2B5EF4-FFF2-40B4-BE49-F238E27FC236}">
              <a16:creationId xmlns:a16="http://schemas.microsoft.com/office/drawing/2014/main" id="{AE72330A-59E6-4ACC-8521-5FC463B89029}"/>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a:extLst>
            <a:ext uri="{FF2B5EF4-FFF2-40B4-BE49-F238E27FC236}">
              <a16:creationId xmlns:a16="http://schemas.microsoft.com/office/drawing/2014/main" id="{67BF235C-3E62-4FD8-87BC-A39267BB9B18}"/>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30" name="テキスト ボックス 229">
          <a:extLst>
            <a:ext uri="{FF2B5EF4-FFF2-40B4-BE49-F238E27FC236}">
              <a16:creationId xmlns:a16="http://schemas.microsoft.com/office/drawing/2014/main" id="{8CD04676-A9B7-49BE-9E27-55C3CCEF9652}"/>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a:extLst>
            <a:ext uri="{FF2B5EF4-FFF2-40B4-BE49-F238E27FC236}">
              <a16:creationId xmlns:a16="http://schemas.microsoft.com/office/drawing/2014/main" id="{F379A0B4-8BBF-497E-BDAF-05F4AFE824D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2" name="テキスト ボックス 231">
          <a:extLst>
            <a:ext uri="{FF2B5EF4-FFF2-40B4-BE49-F238E27FC236}">
              <a16:creationId xmlns:a16="http://schemas.microsoft.com/office/drawing/2014/main" id="{2311C807-D913-4038-B49E-CB25F7B8EDCB}"/>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橋りょう・トンネル】&#10;一人当たり有形固定資産（償却資産）額グラフ枠">
          <a:extLst>
            <a:ext uri="{FF2B5EF4-FFF2-40B4-BE49-F238E27FC236}">
              <a16:creationId xmlns:a16="http://schemas.microsoft.com/office/drawing/2014/main" id="{BBB6F0A9-2461-48F6-A2D1-7118CF07852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107391</xdr:rowOff>
    </xdr:from>
    <xdr:to>
      <xdr:col>54</xdr:col>
      <xdr:colOff>189865</xdr:colOff>
      <xdr:row>64</xdr:row>
      <xdr:rowOff>115851</xdr:rowOff>
    </xdr:to>
    <xdr:cxnSp macro="">
      <xdr:nvCxnSpPr>
        <xdr:cNvPr id="234" name="直線コネクタ 233">
          <a:extLst>
            <a:ext uri="{FF2B5EF4-FFF2-40B4-BE49-F238E27FC236}">
              <a16:creationId xmlns:a16="http://schemas.microsoft.com/office/drawing/2014/main" id="{68327431-97A1-4FC1-AB3A-FE9F36E05ACB}"/>
            </a:ext>
          </a:extLst>
        </xdr:cNvPr>
        <xdr:cNvCxnSpPr/>
      </xdr:nvCxnSpPr>
      <xdr:spPr>
        <a:xfrm flipV="1">
          <a:off x="10476865" y="9537141"/>
          <a:ext cx="0" cy="1551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119678</xdr:rowOff>
    </xdr:from>
    <xdr:ext cx="469744" cy="259045"/>
    <xdr:sp macro="" textlink="">
      <xdr:nvSpPr>
        <xdr:cNvPr id="235" name="【橋りょう・トンネル】&#10;一人当たり有形固定資産（償却資産）額最小値テキスト">
          <a:extLst>
            <a:ext uri="{FF2B5EF4-FFF2-40B4-BE49-F238E27FC236}">
              <a16:creationId xmlns:a16="http://schemas.microsoft.com/office/drawing/2014/main" id="{CD1DFE08-A66A-4A91-9C53-26599CFE8B27}"/>
            </a:ext>
          </a:extLst>
        </xdr:cNvPr>
        <xdr:cNvSpPr txBox="1"/>
      </xdr:nvSpPr>
      <xdr:spPr>
        <a:xfrm>
          <a:off x="10515600" y="11092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115851</xdr:rowOff>
    </xdr:from>
    <xdr:to>
      <xdr:col>55</xdr:col>
      <xdr:colOff>88900</xdr:colOff>
      <xdr:row>64</xdr:row>
      <xdr:rowOff>115851</xdr:rowOff>
    </xdr:to>
    <xdr:cxnSp macro="">
      <xdr:nvCxnSpPr>
        <xdr:cNvPr id="236" name="直線コネクタ 235">
          <a:extLst>
            <a:ext uri="{FF2B5EF4-FFF2-40B4-BE49-F238E27FC236}">
              <a16:creationId xmlns:a16="http://schemas.microsoft.com/office/drawing/2014/main" id="{D3ADFF76-DA39-4013-A20C-C7443487E8E5}"/>
            </a:ext>
          </a:extLst>
        </xdr:cNvPr>
        <xdr:cNvCxnSpPr/>
      </xdr:nvCxnSpPr>
      <xdr:spPr>
        <a:xfrm>
          <a:off x="10388600" y="11088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54068</xdr:rowOff>
    </xdr:from>
    <xdr:ext cx="599010" cy="259045"/>
    <xdr:sp macro="" textlink="">
      <xdr:nvSpPr>
        <xdr:cNvPr id="237" name="【橋りょう・トンネル】&#10;一人当たり有形固定資産（償却資産）額最大値テキスト">
          <a:extLst>
            <a:ext uri="{FF2B5EF4-FFF2-40B4-BE49-F238E27FC236}">
              <a16:creationId xmlns:a16="http://schemas.microsoft.com/office/drawing/2014/main" id="{5EE18538-A206-491E-8127-37B4EA025DCB}"/>
            </a:ext>
          </a:extLst>
        </xdr:cNvPr>
        <xdr:cNvSpPr txBox="1"/>
      </xdr:nvSpPr>
      <xdr:spPr>
        <a:xfrm>
          <a:off x="10515600" y="9312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107391</xdr:rowOff>
    </xdr:from>
    <xdr:to>
      <xdr:col>55</xdr:col>
      <xdr:colOff>88900</xdr:colOff>
      <xdr:row>55</xdr:row>
      <xdr:rowOff>107391</xdr:rowOff>
    </xdr:to>
    <xdr:cxnSp macro="">
      <xdr:nvCxnSpPr>
        <xdr:cNvPr id="238" name="直線コネクタ 237">
          <a:extLst>
            <a:ext uri="{FF2B5EF4-FFF2-40B4-BE49-F238E27FC236}">
              <a16:creationId xmlns:a16="http://schemas.microsoft.com/office/drawing/2014/main" id="{EB76D6FE-3A20-4231-92F0-D232313B88DF}"/>
            </a:ext>
          </a:extLst>
        </xdr:cNvPr>
        <xdr:cNvCxnSpPr/>
      </xdr:nvCxnSpPr>
      <xdr:spPr>
        <a:xfrm>
          <a:off x="10388600" y="9537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82164</xdr:rowOff>
    </xdr:from>
    <xdr:ext cx="599010" cy="259045"/>
    <xdr:sp macro="" textlink="">
      <xdr:nvSpPr>
        <xdr:cNvPr id="239" name="【橋りょう・トンネル】&#10;一人当たり有形固定資産（償却資産）額平均値テキスト">
          <a:extLst>
            <a:ext uri="{FF2B5EF4-FFF2-40B4-BE49-F238E27FC236}">
              <a16:creationId xmlns:a16="http://schemas.microsoft.com/office/drawing/2014/main" id="{9124C614-6A49-47E3-87D9-B1D607ED48C6}"/>
            </a:ext>
          </a:extLst>
        </xdr:cNvPr>
        <xdr:cNvSpPr txBox="1"/>
      </xdr:nvSpPr>
      <xdr:spPr>
        <a:xfrm>
          <a:off x="10515600" y="105406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103737</xdr:rowOff>
    </xdr:from>
    <xdr:to>
      <xdr:col>55</xdr:col>
      <xdr:colOff>50800</xdr:colOff>
      <xdr:row>62</xdr:row>
      <xdr:rowOff>33887</xdr:rowOff>
    </xdr:to>
    <xdr:sp macro="" textlink="">
      <xdr:nvSpPr>
        <xdr:cNvPr id="240" name="フローチャート: 判断 239">
          <a:extLst>
            <a:ext uri="{FF2B5EF4-FFF2-40B4-BE49-F238E27FC236}">
              <a16:creationId xmlns:a16="http://schemas.microsoft.com/office/drawing/2014/main" id="{E159DDA8-F3ED-4C02-8CD8-D9B565AC9294}"/>
            </a:ext>
          </a:extLst>
        </xdr:cNvPr>
        <xdr:cNvSpPr/>
      </xdr:nvSpPr>
      <xdr:spPr>
        <a:xfrm>
          <a:off x="10426700" y="10562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106628</xdr:rowOff>
    </xdr:from>
    <xdr:to>
      <xdr:col>50</xdr:col>
      <xdr:colOff>165100</xdr:colOff>
      <xdr:row>62</xdr:row>
      <xdr:rowOff>36778</xdr:rowOff>
    </xdr:to>
    <xdr:sp macro="" textlink="">
      <xdr:nvSpPr>
        <xdr:cNvPr id="241" name="フローチャート: 判断 240">
          <a:extLst>
            <a:ext uri="{FF2B5EF4-FFF2-40B4-BE49-F238E27FC236}">
              <a16:creationId xmlns:a16="http://schemas.microsoft.com/office/drawing/2014/main" id="{92DA4AF8-4FF6-4A59-B62F-6B4121564A3F}"/>
            </a:ext>
          </a:extLst>
        </xdr:cNvPr>
        <xdr:cNvSpPr/>
      </xdr:nvSpPr>
      <xdr:spPr>
        <a:xfrm>
          <a:off x="9588500" y="1056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165893</xdr:rowOff>
    </xdr:from>
    <xdr:to>
      <xdr:col>46</xdr:col>
      <xdr:colOff>38100</xdr:colOff>
      <xdr:row>62</xdr:row>
      <xdr:rowOff>96043</xdr:rowOff>
    </xdr:to>
    <xdr:sp macro="" textlink="">
      <xdr:nvSpPr>
        <xdr:cNvPr id="242" name="フローチャート: 判断 241">
          <a:extLst>
            <a:ext uri="{FF2B5EF4-FFF2-40B4-BE49-F238E27FC236}">
              <a16:creationId xmlns:a16="http://schemas.microsoft.com/office/drawing/2014/main" id="{E756A612-A4AB-475A-BBCA-D16BEF66CE7E}"/>
            </a:ext>
          </a:extLst>
        </xdr:cNvPr>
        <xdr:cNvSpPr/>
      </xdr:nvSpPr>
      <xdr:spPr>
        <a:xfrm>
          <a:off x="8699500" y="1062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29449</xdr:rowOff>
    </xdr:from>
    <xdr:to>
      <xdr:col>41</xdr:col>
      <xdr:colOff>101600</xdr:colOff>
      <xdr:row>62</xdr:row>
      <xdr:rowOff>131049</xdr:rowOff>
    </xdr:to>
    <xdr:sp macro="" textlink="">
      <xdr:nvSpPr>
        <xdr:cNvPr id="243" name="フローチャート: 判断 242">
          <a:extLst>
            <a:ext uri="{FF2B5EF4-FFF2-40B4-BE49-F238E27FC236}">
              <a16:creationId xmlns:a16="http://schemas.microsoft.com/office/drawing/2014/main" id="{69A70666-72CE-4C7E-869D-DE638C64A6EF}"/>
            </a:ext>
          </a:extLst>
        </xdr:cNvPr>
        <xdr:cNvSpPr/>
      </xdr:nvSpPr>
      <xdr:spPr>
        <a:xfrm>
          <a:off x="7810500" y="10659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49084</xdr:rowOff>
    </xdr:from>
    <xdr:to>
      <xdr:col>36</xdr:col>
      <xdr:colOff>165100</xdr:colOff>
      <xdr:row>62</xdr:row>
      <xdr:rowOff>150684</xdr:rowOff>
    </xdr:to>
    <xdr:sp macro="" textlink="">
      <xdr:nvSpPr>
        <xdr:cNvPr id="244" name="フローチャート: 判断 243">
          <a:extLst>
            <a:ext uri="{FF2B5EF4-FFF2-40B4-BE49-F238E27FC236}">
              <a16:creationId xmlns:a16="http://schemas.microsoft.com/office/drawing/2014/main" id="{4EE91BC0-1B48-4D2A-8D99-77F4F59EB4B5}"/>
            </a:ext>
          </a:extLst>
        </xdr:cNvPr>
        <xdr:cNvSpPr/>
      </xdr:nvSpPr>
      <xdr:spPr>
        <a:xfrm>
          <a:off x="6921500" y="1067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14099929-E4D4-4EC3-8986-3CF50B810AF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BF580765-8AB8-4D79-840C-11C9D8AB98D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9A43C62E-FEBD-47AD-AA77-B8103D6FC1C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A9E65C4B-8DF1-45BD-B1F8-72779E32401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316E3909-46CC-4C0F-BB9E-4E9075041F2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52795</xdr:rowOff>
    </xdr:from>
    <xdr:to>
      <xdr:col>55</xdr:col>
      <xdr:colOff>50800</xdr:colOff>
      <xdr:row>56</xdr:row>
      <xdr:rowOff>154395</xdr:rowOff>
    </xdr:to>
    <xdr:sp macro="" textlink="">
      <xdr:nvSpPr>
        <xdr:cNvPr id="250" name="楕円 249">
          <a:extLst>
            <a:ext uri="{FF2B5EF4-FFF2-40B4-BE49-F238E27FC236}">
              <a16:creationId xmlns:a16="http://schemas.microsoft.com/office/drawing/2014/main" id="{015828B6-0DC8-406E-9D3D-20FCBC3C9934}"/>
            </a:ext>
          </a:extLst>
        </xdr:cNvPr>
        <xdr:cNvSpPr/>
      </xdr:nvSpPr>
      <xdr:spPr>
        <a:xfrm>
          <a:off x="10426700" y="965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75672</xdr:rowOff>
    </xdr:from>
    <xdr:ext cx="599010" cy="259045"/>
    <xdr:sp macro="" textlink="">
      <xdr:nvSpPr>
        <xdr:cNvPr id="251" name="【橋りょう・トンネル】&#10;一人当たり有形固定資産（償却資産）額該当値テキスト">
          <a:extLst>
            <a:ext uri="{FF2B5EF4-FFF2-40B4-BE49-F238E27FC236}">
              <a16:creationId xmlns:a16="http://schemas.microsoft.com/office/drawing/2014/main" id="{CED5A1AD-2ECF-412E-A291-94D6D711A7AA}"/>
            </a:ext>
          </a:extLst>
        </xdr:cNvPr>
        <xdr:cNvSpPr txBox="1"/>
      </xdr:nvSpPr>
      <xdr:spPr>
        <a:xfrm>
          <a:off x="10515600" y="9505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83225</xdr:rowOff>
    </xdr:from>
    <xdr:to>
      <xdr:col>50</xdr:col>
      <xdr:colOff>165100</xdr:colOff>
      <xdr:row>57</xdr:row>
      <xdr:rowOff>13375</xdr:rowOff>
    </xdr:to>
    <xdr:sp macro="" textlink="">
      <xdr:nvSpPr>
        <xdr:cNvPr id="252" name="楕円 251">
          <a:extLst>
            <a:ext uri="{FF2B5EF4-FFF2-40B4-BE49-F238E27FC236}">
              <a16:creationId xmlns:a16="http://schemas.microsoft.com/office/drawing/2014/main" id="{755E58B0-DF02-4C23-8AD6-4DBE6161F1BC}"/>
            </a:ext>
          </a:extLst>
        </xdr:cNvPr>
        <xdr:cNvSpPr/>
      </xdr:nvSpPr>
      <xdr:spPr>
        <a:xfrm>
          <a:off x="9588500" y="968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103595</xdr:rowOff>
    </xdr:from>
    <xdr:to>
      <xdr:col>55</xdr:col>
      <xdr:colOff>0</xdr:colOff>
      <xdr:row>56</xdr:row>
      <xdr:rowOff>134025</xdr:rowOff>
    </xdr:to>
    <xdr:cxnSp macro="">
      <xdr:nvCxnSpPr>
        <xdr:cNvPr id="253" name="直線コネクタ 252">
          <a:extLst>
            <a:ext uri="{FF2B5EF4-FFF2-40B4-BE49-F238E27FC236}">
              <a16:creationId xmlns:a16="http://schemas.microsoft.com/office/drawing/2014/main" id="{050FB3E3-AC4A-4BDB-A9BE-69179C2B5174}"/>
            </a:ext>
          </a:extLst>
        </xdr:cNvPr>
        <xdr:cNvCxnSpPr/>
      </xdr:nvCxnSpPr>
      <xdr:spPr>
        <a:xfrm flipV="1">
          <a:off x="9639300" y="9704795"/>
          <a:ext cx="838200" cy="30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129449</xdr:rowOff>
    </xdr:from>
    <xdr:to>
      <xdr:col>46</xdr:col>
      <xdr:colOff>38100</xdr:colOff>
      <xdr:row>57</xdr:row>
      <xdr:rowOff>59599</xdr:rowOff>
    </xdr:to>
    <xdr:sp macro="" textlink="">
      <xdr:nvSpPr>
        <xdr:cNvPr id="254" name="楕円 253">
          <a:extLst>
            <a:ext uri="{FF2B5EF4-FFF2-40B4-BE49-F238E27FC236}">
              <a16:creationId xmlns:a16="http://schemas.microsoft.com/office/drawing/2014/main" id="{53B71D25-9F53-4AC6-9DD8-9FA0B8B47DF3}"/>
            </a:ext>
          </a:extLst>
        </xdr:cNvPr>
        <xdr:cNvSpPr/>
      </xdr:nvSpPr>
      <xdr:spPr>
        <a:xfrm>
          <a:off x="8699500" y="973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134025</xdr:rowOff>
    </xdr:from>
    <xdr:to>
      <xdr:col>50</xdr:col>
      <xdr:colOff>114300</xdr:colOff>
      <xdr:row>57</xdr:row>
      <xdr:rowOff>8799</xdr:rowOff>
    </xdr:to>
    <xdr:cxnSp macro="">
      <xdr:nvCxnSpPr>
        <xdr:cNvPr id="255" name="直線コネクタ 254">
          <a:extLst>
            <a:ext uri="{FF2B5EF4-FFF2-40B4-BE49-F238E27FC236}">
              <a16:creationId xmlns:a16="http://schemas.microsoft.com/office/drawing/2014/main" id="{09F4A831-96EE-493F-89A7-90E1AFFFD9D2}"/>
            </a:ext>
          </a:extLst>
        </xdr:cNvPr>
        <xdr:cNvCxnSpPr/>
      </xdr:nvCxnSpPr>
      <xdr:spPr>
        <a:xfrm flipV="1">
          <a:off x="8750300" y="9735225"/>
          <a:ext cx="889000" cy="46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144926</xdr:rowOff>
    </xdr:from>
    <xdr:to>
      <xdr:col>41</xdr:col>
      <xdr:colOff>101600</xdr:colOff>
      <xdr:row>57</xdr:row>
      <xdr:rowOff>75076</xdr:rowOff>
    </xdr:to>
    <xdr:sp macro="" textlink="">
      <xdr:nvSpPr>
        <xdr:cNvPr id="256" name="楕円 255">
          <a:extLst>
            <a:ext uri="{FF2B5EF4-FFF2-40B4-BE49-F238E27FC236}">
              <a16:creationId xmlns:a16="http://schemas.microsoft.com/office/drawing/2014/main" id="{FDC096BA-4528-4CE8-B4CF-1DD6928335D1}"/>
            </a:ext>
          </a:extLst>
        </xdr:cNvPr>
        <xdr:cNvSpPr/>
      </xdr:nvSpPr>
      <xdr:spPr>
        <a:xfrm>
          <a:off x="7810500" y="974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57</xdr:row>
      <xdr:rowOff>8799</xdr:rowOff>
    </xdr:from>
    <xdr:to>
      <xdr:col>45</xdr:col>
      <xdr:colOff>177800</xdr:colOff>
      <xdr:row>57</xdr:row>
      <xdr:rowOff>24276</xdr:rowOff>
    </xdr:to>
    <xdr:cxnSp macro="">
      <xdr:nvCxnSpPr>
        <xdr:cNvPr id="257" name="直線コネクタ 256">
          <a:extLst>
            <a:ext uri="{FF2B5EF4-FFF2-40B4-BE49-F238E27FC236}">
              <a16:creationId xmlns:a16="http://schemas.microsoft.com/office/drawing/2014/main" id="{A20B0837-A5FA-4AE8-B8E6-274FAD449856}"/>
            </a:ext>
          </a:extLst>
        </xdr:cNvPr>
        <xdr:cNvCxnSpPr/>
      </xdr:nvCxnSpPr>
      <xdr:spPr>
        <a:xfrm flipV="1">
          <a:off x="7861300" y="9781449"/>
          <a:ext cx="889000" cy="15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57</xdr:row>
      <xdr:rowOff>1843</xdr:rowOff>
    </xdr:from>
    <xdr:to>
      <xdr:col>36</xdr:col>
      <xdr:colOff>165100</xdr:colOff>
      <xdr:row>57</xdr:row>
      <xdr:rowOff>103443</xdr:rowOff>
    </xdr:to>
    <xdr:sp macro="" textlink="">
      <xdr:nvSpPr>
        <xdr:cNvPr id="258" name="楕円 257">
          <a:extLst>
            <a:ext uri="{FF2B5EF4-FFF2-40B4-BE49-F238E27FC236}">
              <a16:creationId xmlns:a16="http://schemas.microsoft.com/office/drawing/2014/main" id="{430691E4-1FD2-4F9C-A846-97A3EF790A97}"/>
            </a:ext>
          </a:extLst>
        </xdr:cNvPr>
        <xdr:cNvSpPr/>
      </xdr:nvSpPr>
      <xdr:spPr>
        <a:xfrm>
          <a:off x="6921500" y="977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57</xdr:row>
      <xdr:rowOff>24276</xdr:rowOff>
    </xdr:from>
    <xdr:to>
      <xdr:col>41</xdr:col>
      <xdr:colOff>50800</xdr:colOff>
      <xdr:row>57</xdr:row>
      <xdr:rowOff>52643</xdr:rowOff>
    </xdr:to>
    <xdr:cxnSp macro="">
      <xdr:nvCxnSpPr>
        <xdr:cNvPr id="259" name="直線コネクタ 258">
          <a:extLst>
            <a:ext uri="{FF2B5EF4-FFF2-40B4-BE49-F238E27FC236}">
              <a16:creationId xmlns:a16="http://schemas.microsoft.com/office/drawing/2014/main" id="{284C7344-FDF9-4072-955B-009D284F9197}"/>
            </a:ext>
          </a:extLst>
        </xdr:cNvPr>
        <xdr:cNvCxnSpPr/>
      </xdr:nvCxnSpPr>
      <xdr:spPr>
        <a:xfrm flipV="1">
          <a:off x="6972300" y="9796926"/>
          <a:ext cx="889000" cy="2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27905</xdr:rowOff>
    </xdr:from>
    <xdr:ext cx="599010" cy="259045"/>
    <xdr:sp macro="" textlink="">
      <xdr:nvSpPr>
        <xdr:cNvPr id="260" name="n_1aveValue【橋りょう・トンネル】&#10;一人当たり有形固定資産（償却資産）額">
          <a:extLst>
            <a:ext uri="{FF2B5EF4-FFF2-40B4-BE49-F238E27FC236}">
              <a16:creationId xmlns:a16="http://schemas.microsoft.com/office/drawing/2014/main" id="{6CF71891-B489-4871-8C53-2BBCA5C9877D}"/>
            </a:ext>
          </a:extLst>
        </xdr:cNvPr>
        <xdr:cNvSpPr txBox="1"/>
      </xdr:nvSpPr>
      <xdr:spPr>
        <a:xfrm>
          <a:off x="9327095" y="10657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87170</xdr:rowOff>
    </xdr:from>
    <xdr:ext cx="599010" cy="259045"/>
    <xdr:sp macro="" textlink="">
      <xdr:nvSpPr>
        <xdr:cNvPr id="261" name="n_2aveValue【橋りょう・トンネル】&#10;一人当たり有形固定資産（償却資産）額">
          <a:extLst>
            <a:ext uri="{FF2B5EF4-FFF2-40B4-BE49-F238E27FC236}">
              <a16:creationId xmlns:a16="http://schemas.microsoft.com/office/drawing/2014/main" id="{CD8F026E-5ADA-493F-827B-E6F979CC8061}"/>
            </a:ext>
          </a:extLst>
        </xdr:cNvPr>
        <xdr:cNvSpPr txBox="1"/>
      </xdr:nvSpPr>
      <xdr:spPr>
        <a:xfrm>
          <a:off x="8450795" y="10717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122176</xdr:rowOff>
    </xdr:from>
    <xdr:ext cx="599010" cy="259045"/>
    <xdr:sp macro="" textlink="">
      <xdr:nvSpPr>
        <xdr:cNvPr id="262" name="n_3aveValue【橋りょう・トンネル】&#10;一人当たり有形固定資産（償却資産）額">
          <a:extLst>
            <a:ext uri="{FF2B5EF4-FFF2-40B4-BE49-F238E27FC236}">
              <a16:creationId xmlns:a16="http://schemas.microsoft.com/office/drawing/2014/main" id="{E0D7B4D0-C339-470A-92D5-77DB789ACCB8}"/>
            </a:ext>
          </a:extLst>
        </xdr:cNvPr>
        <xdr:cNvSpPr txBox="1"/>
      </xdr:nvSpPr>
      <xdr:spPr>
        <a:xfrm>
          <a:off x="7561795" y="10752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141811</xdr:rowOff>
    </xdr:from>
    <xdr:ext cx="599010" cy="259045"/>
    <xdr:sp macro="" textlink="">
      <xdr:nvSpPr>
        <xdr:cNvPr id="263" name="n_4aveValue【橋りょう・トンネル】&#10;一人当たり有形固定資産（償却資産）額">
          <a:extLst>
            <a:ext uri="{FF2B5EF4-FFF2-40B4-BE49-F238E27FC236}">
              <a16:creationId xmlns:a16="http://schemas.microsoft.com/office/drawing/2014/main" id="{A81AF987-5297-452D-A5A4-C3746F30008C}"/>
            </a:ext>
          </a:extLst>
        </xdr:cNvPr>
        <xdr:cNvSpPr txBox="1"/>
      </xdr:nvSpPr>
      <xdr:spPr>
        <a:xfrm>
          <a:off x="6672795" y="10771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55</xdr:row>
      <xdr:rowOff>29902</xdr:rowOff>
    </xdr:from>
    <xdr:ext cx="599010" cy="259045"/>
    <xdr:sp macro="" textlink="">
      <xdr:nvSpPr>
        <xdr:cNvPr id="264" name="n_1mainValue【橋りょう・トンネル】&#10;一人当たり有形固定資産（償却資産）額">
          <a:extLst>
            <a:ext uri="{FF2B5EF4-FFF2-40B4-BE49-F238E27FC236}">
              <a16:creationId xmlns:a16="http://schemas.microsoft.com/office/drawing/2014/main" id="{D06111F3-0A57-4EC7-9C60-C05F629E2CA7}"/>
            </a:ext>
          </a:extLst>
        </xdr:cNvPr>
        <xdr:cNvSpPr txBox="1"/>
      </xdr:nvSpPr>
      <xdr:spPr>
        <a:xfrm>
          <a:off x="9327095" y="9459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55</xdr:row>
      <xdr:rowOff>76126</xdr:rowOff>
    </xdr:from>
    <xdr:ext cx="599010" cy="259045"/>
    <xdr:sp macro="" textlink="">
      <xdr:nvSpPr>
        <xdr:cNvPr id="265" name="n_2mainValue【橋りょう・トンネル】&#10;一人当たり有形固定資産（償却資産）額">
          <a:extLst>
            <a:ext uri="{FF2B5EF4-FFF2-40B4-BE49-F238E27FC236}">
              <a16:creationId xmlns:a16="http://schemas.microsoft.com/office/drawing/2014/main" id="{5942892A-27A3-4146-951A-5DFBA052ECFB}"/>
            </a:ext>
          </a:extLst>
        </xdr:cNvPr>
        <xdr:cNvSpPr txBox="1"/>
      </xdr:nvSpPr>
      <xdr:spPr>
        <a:xfrm>
          <a:off x="8450795" y="9505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55</xdr:row>
      <xdr:rowOff>91603</xdr:rowOff>
    </xdr:from>
    <xdr:ext cx="599010" cy="259045"/>
    <xdr:sp macro="" textlink="">
      <xdr:nvSpPr>
        <xdr:cNvPr id="266" name="n_3mainValue【橋りょう・トンネル】&#10;一人当たり有形固定資産（償却資産）額">
          <a:extLst>
            <a:ext uri="{FF2B5EF4-FFF2-40B4-BE49-F238E27FC236}">
              <a16:creationId xmlns:a16="http://schemas.microsoft.com/office/drawing/2014/main" id="{32FC0E12-05E0-4E51-A74D-69DBA0DF877B}"/>
            </a:ext>
          </a:extLst>
        </xdr:cNvPr>
        <xdr:cNvSpPr txBox="1"/>
      </xdr:nvSpPr>
      <xdr:spPr>
        <a:xfrm>
          <a:off x="7561795" y="9521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55</xdr:row>
      <xdr:rowOff>119970</xdr:rowOff>
    </xdr:from>
    <xdr:ext cx="599010" cy="259045"/>
    <xdr:sp macro="" textlink="">
      <xdr:nvSpPr>
        <xdr:cNvPr id="267" name="n_4mainValue【橋りょう・トンネル】&#10;一人当たり有形固定資産（償却資産）額">
          <a:extLst>
            <a:ext uri="{FF2B5EF4-FFF2-40B4-BE49-F238E27FC236}">
              <a16:creationId xmlns:a16="http://schemas.microsoft.com/office/drawing/2014/main" id="{431A410B-8E27-443F-8C5E-3F1644D0371C}"/>
            </a:ext>
          </a:extLst>
        </xdr:cNvPr>
        <xdr:cNvSpPr txBox="1"/>
      </xdr:nvSpPr>
      <xdr:spPr>
        <a:xfrm>
          <a:off x="6672795" y="9549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a:extLst>
            <a:ext uri="{FF2B5EF4-FFF2-40B4-BE49-F238E27FC236}">
              <a16:creationId xmlns:a16="http://schemas.microsoft.com/office/drawing/2014/main" id="{1FEB77E8-CDDF-40F6-BBC9-8E63703BA10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a:extLst>
            <a:ext uri="{FF2B5EF4-FFF2-40B4-BE49-F238E27FC236}">
              <a16:creationId xmlns:a16="http://schemas.microsoft.com/office/drawing/2014/main" id="{AF748553-0A30-40A9-8C3E-F508FF10836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a:extLst>
            <a:ext uri="{FF2B5EF4-FFF2-40B4-BE49-F238E27FC236}">
              <a16:creationId xmlns:a16="http://schemas.microsoft.com/office/drawing/2014/main" id="{4804B1DE-8CD2-4412-A91F-DFA54888025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a:extLst>
            <a:ext uri="{FF2B5EF4-FFF2-40B4-BE49-F238E27FC236}">
              <a16:creationId xmlns:a16="http://schemas.microsoft.com/office/drawing/2014/main" id="{48E843FB-071A-4FA0-97D2-C67B31970DB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a:extLst>
            <a:ext uri="{FF2B5EF4-FFF2-40B4-BE49-F238E27FC236}">
              <a16:creationId xmlns:a16="http://schemas.microsoft.com/office/drawing/2014/main" id="{78480441-18BC-4240-AEE6-3D38BC52469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a:extLst>
            <a:ext uri="{FF2B5EF4-FFF2-40B4-BE49-F238E27FC236}">
              <a16:creationId xmlns:a16="http://schemas.microsoft.com/office/drawing/2014/main" id="{69AD5C2B-14AD-463A-9198-3EE87334F40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a:extLst>
            <a:ext uri="{FF2B5EF4-FFF2-40B4-BE49-F238E27FC236}">
              <a16:creationId xmlns:a16="http://schemas.microsoft.com/office/drawing/2014/main" id="{DCB15333-07F3-499F-BFF7-84D3B284379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a:extLst>
            <a:ext uri="{FF2B5EF4-FFF2-40B4-BE49-F238E27FC236}">
              <a16:creationId xmlns:a16="http://schemas.microsoft.com/office/drawing/2014/main" id="{457AAF8A-7BF3-45E9-AE05-0D5EE26F2C9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a:extLst>
            <a:ext uri="{FF2B5EF4-FFF2-40B4-BE49-F238E27FC236}">
              <a16:creationId xmlns:a16="http://schemas.microsoft.com/office/drawing/2014/main" id="{1FD54BEA-4243-469E-8FC1-C31101111A7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a:extLst>
            <a:ext uri="{FF2B5EF4-FFF2-40B4-BE49-F238E27FC236}">
              <a16:creationId xmlns:a16="http://schemas.microsoft.com/office/drawing/2014/main" id="{5445E87A-14E2-4A13-B3BB-6AE0AF0C74A6}"/>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a:extLst>
            <a:ext uri="{FF2B5EF4-FFF2-40B4-BE49-F238E27FC236}">
              <a16:creationId xmlns:a16="http://schemas.microsoft.com/office/drawing/2014/main" id="{37CA4ABA-1442-422B-8E25-4E95D4B7DA92}"/>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a:extLst>
            <a:ext uri="{FF2B5EF4-FFF2-40B4-BE49-F238E27FC236}">
              <a16:creationId xmlns:a16="http://schemas.microsoft.com/office/drawing/2014/main" id="{5B7B2932-4FCB-45E7-99B5-BF7BDBB93D57}"/>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a:extLst>
            <a:ext uri="{FF2B5EF4-FFF2-40B4-BE49-F238E27FC236}">
              <a16:creationId xmlns:a16="http://schemas.microsoft.com/office/drawing/2014/main" id="{67E15E89-713E-44C9-BCAA-72E9DAE561D5}"/>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a:extLst>
            <a:ext uri="{FF2B5EF4-FFF2-40B4-BE49-F238E27FC236}">
              <a16:creationId xmlns:a16="http://schemas.microsoft.com/office/drawing/2014/main" id="{C2FFCEAF-75BC-41C2-9CAC-B6F503E908AE}"/>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a:extLst>
            <a:ext uri="{FF2B5EF4-FFF2-40B4-BE49-F238E27FC236}">
              <a16:creationId xmlns:a16="http://schemas.microsoft.com/office/drawing/2014/main" id="{C219359C-D746-4A65-8C32-3CB96E55810F}"/>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a:extLst>
            <a:ext uri="{FF2B5EF4-FFF2-40B4-BE49-F238E27FC236}">
              <a16:creationId xmlns:a16="http://schemas.microsoft.com/office/drawing/2014/main" id="{88F94357-088E-4F39-8E51-3F9EC760CEC9}"/>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a:extLst>
            <a:ext uri="{FF2B5EF4-FFF2-40B4-BE49-F238E27FC236}">
              <a16:creationId xmlns:a16="http://schemas.microsoft.com/office/drawing/2014/main" id="{764ECA22-E8BC-4ED9-BEFE-ED8547B4D7DD}"/>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a:extLst>
            <a:ext uri="{FF2B5EF4-FFF2-40B4-BE49-F238E27FC236}">
              <a16:creationId xmlns:a16="http://schemas.microsoft.com/office/drawing/2014/main" id="{2B9DD7EC-EDF5-40CB-AC46-0A449E11407D}"/>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a:extLst>
            <a:ext uri="{FF2B5EF4-FFF2-40B4-BE49-F238E27FC236}">
              <a16:creationId xmlns:a16="http://schemas.microsoft.com/office/drawing/2014/main" id="{CCD76A27-73E3-4116-A9F1-4FB4E354B135}"/>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a:extLst>
            <a:ext uri="{FF2B5EF4-FFF2-40B4-BE49-F238E27FC236}">
              <a16:creationId xmlns:a16="http://schemas.microsoft.com/office/drawing/2014/main" id="{D4AF487D-80E3-4090-AE19-3966B8A42721}"/>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a:extLst>
            <a:ext uri="{FF2B5EF4-FFF2-40B4-BE49-F238E27FC236}">
              <a16:creationId xmlns:a16="http://schemas.microsoft.com/office/drawing/2014/main" id="{38252E7C-3BB5-4F4A-B3A7-A13EFF3410E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a:extLst>
            <a:ext uri="{FF2B5EF4-FFF2-40B4-BE49-F238E27FC236}">
              <a16:creationId xmlns:a16="http://schemas.microsoft.com/office/drawing/2014/main" id="{66C9903B-C074-4B19-93AE-0BD747FB330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a:extLst>
            <a:ext uri="{FF2B5EF4-FFF2-40B4-BE49-F238E27FC236}">
              <a16:creationId xmlns:a16="http://schemas.microsoft.com/office/drawing/2014/main" id="{323A3C2F-A449-4073-9FA5-F2B440B9C842}"/>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公営住宅】&#10;有形固定資産減価償却率グラフ枠">
          <a:extLst>
            <a:ext uri="{FF2B5EF4-FFF2-40B4-BE49-F238E27FC236}">
              <a16:creationId xmlns:a16="http://schemas.microsoft.com/office/drawing/2014/main" id="{CE130E5E-5B79-44A5-B68F-002558EF493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163830</xdr:rowOff>
    </xdr:from>
    <xdr:to>
      <xdr:col>24</xdr:col>
      <xdr:colOff>62865</xdr:colOff>
      <xdr:row>86</xdr:row>
      <xdr:rowOff>83820</xdr:rowOff>
    </xdr:to>
    <xdr:cxnSp macro="">
      <xdr:nvCxnSpPr>
        <xdr:cNvPr id="292" name="直線コネクタ 291">
          <a:extLst>
            <a:ext uri="{FF2B5EF4-FFF2-40B4-BE49-F238E27FC236}">
              <a16:creationId xmlns:a16="http://schemas.microsoft.com/office/drawing/2014/main" id="{8C16AF14-781B-42C7-96A1-73A735476DAD}"/>
            </a:ext>
          </a:extLst>
        </xdr:cNvPr>
        <xdr:cNvCxnSpPr/>
      </xdr:nvCxnSpPr>
      <xdr:spPr>
        <a:xfrm flipV="1">
          <a:off x="4634865" y="1336548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87647</xdr:rowOff>
    </xdr:from>
    <xdr:ext cx="405111" cy="259045"/>
    <xdr:sp macro="" textlink="">
      <xdr:nvSpPr>
        <xdr:cNvPr id="293" name="【公営住宅】&#10;有形固定資産減価償却率最小値テキスト">
          <a:extLst>
            <a:ext uri="{FF2B5EF4-FFF2-40B4-BE49-F238E27FC236}">
              <a16:creationId xmlns:a16="http://schemas.microsoft.com/office/drawing/2014/main" id="{7746EF2E-3368-4B1A-86F6-B5BEB8017C3F}"/>
            </a:ext>
          </a:extLst>
        </xdr:cNvPr>
        <xdr:cNvSpPr txBox="1"/>
      </xdr:nvSpPr>
      <xdr:spPr>
        <a:xfrm>
          <a:off x="4673600" y="1483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83820</xdr:rowOff>
    </xdr:from>
    <xdr:to>
      <xdr:col>24</xdr:col>
      <xdr:colOff>152400</xdr:colOff>
      <xdr:row>86</xdr:row>
      <xdr:rowOff>83820</xdr:rowOff>
    </xdr:to>
    <xdr:cxnSp macro="">
      <xdr:nvCxnSpPr>
        <xdr:cNvPr id="294" name="直線コネクタ 293">
          <a:extLst>
            <a:ext uri="{FF2B5EF4-FFF2-40B4-BE49-F238E27FC236}">
              <a16:creationId xmlns:a16="http://schemas.microsoft.com/office/drawing/2014/main" id="{62A6C30D-49E8-46E0-B219-13E4C7817749}"/>
            </a:ext>
          </a:extLst>
        </xdr:cNvPr>
        <xdr:cNvCxnSpPr/>
      </xdr:nvCxnSpPr>
      <xdr:spPr>
        <a:xfrm>
          <a:off x="4546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110507</xdr:rowOff>
    </xdr:from>
    <xdr:ext cx="405111" cy="259045"/>
    <xdr:sp macro="" textlink="">
      <xdr:nvSpPr>
        <xdr:cNvPr id="295" name="【公営住宅】&#10;有形固定資産減価償却率最大値テキスト">
          <a:extLst>
            <a:ext uri="{FF2B5EF4-FFF2-40B4-BE49-F238E27FC236}">
              <a16:creationId xmlns:a16="http://schemas.microsoft.com/office/drawing/2014/main" id="{32E4ACE5-908D-4626-8CF7-09BCA4A2DDFE}"/>
            </a:ext>
          </a:extLst>
        </xdr:cNvPr>
        <xdr:cNvSpPr txBox="1"/>
      </xdr:nvSpPr>
      <xdr:spPr>
        <a:xfrm>
          <a:off x="4673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163830</xdr:rowOff>
    </xdr:from>
    <xdr:to>
      <xdr:col>24</xdr:col>
      <xdr:colOff>152400</xdr:colOff>
      <xdr:row>77</xdr:row>
      <xdr:rowOff>163830</xdr:rowOff>
    </xdr:to>
    <xdr:cxnSp macro="">
      <xdr:nvCxnSpPr>
        <xdr:cNvPr id="296" name="直線コネクタ 295">
          <a:extLst>
            <a:ext uri="{FF2B5EF4-FFF2-40B4-BE49-F238E27FC236}">
              <a16:creationId xmlns:a16="http://schemas.microsoft.com/office/drawing/2014/main" id="{6EED3DE0-CA5B-45FC-9E5E-91FFB82D3046}"/>
            </a:ext>
          </a:extLst>
        </xdr:cNvPr>
        <xdr:cNvCxnSpPr/>
      </xdr:nvCxnSpPr>
      <xdr:spPr>
        <a:xfrm>
          <a:off x="4546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149241</xdr:rowOff>
    </xdr:from>
    <xdr:ext cx="405111" cy="259045"/>
    <xdr:sp macro="" textlink="">
      <xdr:nvSpPr>
        <xdr:cNvPr id="297" name="【公営住宅】&#10;有形固定資産減価償却率平均値テキスト">
          <a:extLst>
            <a:ext uri="{FF2B5EF4-FFF2-40B4-BE49-F238E27FC236}">
              <a16:creationId xmlns:a16="http://schemas.microsoft.com/office/drawing/2014/main" id="{50CB37B4-10B3-4566-B138-A0D6808812F5}"/>
            </a:ext>
          </a:extLst>
        </xdr:cNvPr>
        <xdr:cNvSpPr txBox="1"/>
      </xdr:nvSpPr>
      <xdr:spPr>
        <a:xfrm>
          <a:off x="4673600" y="140366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126364</xdr:rowOff>
    </xdr:from>
    <xdr:to>
      <xdr:col>24</xdr:col>
      <xdr:colOff>114300</xdr:colOff>
      <xdr:row>83</xdr:row>
      <xdr:rowOff>56514</xdr:rowOff>
    </xdr:to>
    <xdr:sp macro="" textlink="">
      <xdr:nvSpPr>
        <xdr:cNvPr id="298" name="フローチャート: 判断 297">
          <a:extLst>
            <a:ext uri="{FF2B5EF4-FFF2-40B4-BE49-F238E27FC236}">
              <a16:creationId xmlns:a16="http://schemas.microsoft.com/office/drawing/2014/main" id="{07DA534A-C6E2-4535-BD82-4291F8BD964B}"/>
            </a:ext>
          </a:extLst>
        </xdr:cNvPr>
        <xdr:cNvSpPr/>
      </xdr:nvSpPr>
      <xdr:spPr>
        <a:xfrm>
          <a:off x="45847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65405</xdr:rowOff>
    </xdr:from>
    <xdr:to>
      <xdr:col>20</xdr:col>
      <xdr:colOff>38100</xdr:colOff>
      <xdr:row>82</xdr:row>
      <xdr:rowOff>167005</xdr:rowOff>
    </xdr:to>
    <xdr:sp macro="" textlink="">
      <xdr:nvSpPr>
        <xdr:cNvPr id="299" name="フローチャート: 判断 298">
          <a:extLst>
            <a:ext uri="{FF2B5EF4-FFF2-40B4-BE49-F238E27FC236}">
              <a16:creationId xmlns:a16="http://schemas.microsoft.com/office/drawing/2014/main" id="{38DC83F0-1934-4C6B-BC86-9C941EC15B8A}"/>
            </a:ext>
          </a:extLst>
        </xdr:cNvPr>
        <xdr:cNvSpPr/>
      </xdr:nvSpPr>
      <xdr:spPr>
        <a:xfrm>
          <a:off x="3746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34925</xdr:rowOff>
    </xdr:from>
    <xdr:to>
      <xdr:col>15</xdr:col>
      <xdr:colOff>101600</xdr:colOff>
      <xdr:row>82</xdr:row>
      <xdr:rowOff>136525</xdr:rowOff>
    </xdr:to>
    <xdr:sp macro="" textlink="">
      <xdr:nvSpPr>
        <xdr:cNvPr id="300" name="フローチャート: 判断 299">
          <a:extLst>
            <a:ext uri="{FF2B5EF4-FFF2-40B4-BE49-F238E27FC236}">
              <a16:creationId xmlns:a16="http://schemas.microsoft.com/office/drawing/2014/main" id="{B828AACD-9024-40E2-9185-24AE536284C8}"/>
            </a:ext>
          </a:extLst>
        </xdr:cNvPr>
        <xdr:cNvSpPr/>
      </xdr:nvSpPr>
      <xdr:spPr>
        <a:xfrm>
          <a:off x="2857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65405</xdr:rowOff>
    </xdr:from>
    <xdr:to>
      <xdr:col>10</xdr:col>
      <xdr:colOff>165100</xdr:colOff>
      <xdr:row>82</xdr:row>
      <xdr:rowOff>167005</xdr:rowOff>
    </xdr:to>
    <xdr:sp macro="" textlink="">
      <xdr:nvSpPr>
        <xdr:cNvPr id="301" name="フローチャート: 判断 300">
          <a:extLst>
            <a:ext uri="{FF2B5EF4-FFF2-40B4-BE49-F238E27FC236}">
              <a16:creationId xmlns:a16="http://schemas.microsoft.com/office/drawing/2014/main" id="{AF9F9C70-7D3B-46F1-8954-ED16AAB5A122}"/>
            </a:ext>
          </a:extLst>
        </xdr:cNvPr>
        <xdr:cNvSpPr/>
      </xdr:nvSpPr>
      <xdr:spPr>
        <a:xfrm>
          <a:off x="1968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21589</xdr:rowOff>
    </xdr:from>
    <xdr:to>
      <xdr:col>6</xdr:col>
      <xdr:colOff>38100</xdr:colOff>
      <xdr:row>82</xdr:row>
      <xdr:rowOff>123189</xdr:rowOff>
    </xdr:to>
    <xdr:sp macro="" textlink="">
      <xdr:nvSpPr>
        <xdr:cNvPr id="302" name="フローチャート: 判断 301">
          <a:extLst>
            <a:ext uri="{FF2B5EF4-FFF2-40B4-BE49-F238E27FC236}">
              <a16:creationId xmlns:a16="http://schemas.microsoft.com/office/drawing/2014/main" id="{0069A8DC-D9B7-48ED-BF85-78A32903C57C}"/>
            </a:ext>
          </a:extLst>
        </xdr:cNvPr>
        <xdr:cNvSpPr/>
      </xdr:nvSpPr>
      <xdr:spPr>
        <a:xfrm>
          <a:off x="1079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966AF070-3AEB-4ECC-9FAE-D10F1F26AE1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89BBE3EE-7ADA-4511-99CD-FEAFD3461D6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F972BFD4-3EE7-4F60-AED1-05986E9635A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6F014679-9495-47C4-9A8D-AC264672EAD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62078785-D30B-459F-A859-D802435560A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128270</xdr:rowOff>
    </xdr:from>
    <xdr:to>
      <xdr:col>24</xdr:col>
      <xdr:colOff>114300</xdr:colOff>
      <xdr:row>83</xdr:row>
      <xdr:rowOff>58420</xdr:rowOff>
    </xdr:to>
    <xdr:sp macro="" textlink="">
      <xdr:nvSpPr>
        <xdr:cNvPr id="308" name="楕円 307">
          <a:extLst>
            <a:ext uri="{FF2B5EF4-FFF2-40B4-BE49-F238E27FC236}">
              <a16:creationId xmlns:a16="http://schemas.microsoft.com/office/drawing/2014/main" id="{94C13713-D530-4F46-A9F1-247F03932D77}"/>
            </a:ext>
          </a:extLst>
        </xdr:cNvPr>
        <xdr:cNvSpPr/>
      </xdr:nvSpPr>
      <xdr:spPr>
        <a:xfrm>
          <a:off x="4584700" y="1418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106697</xdr:rowOff>
    </xdr:from>
    <xdr:ext cx="405111" cy="259045"/>
    <xdr:sp macro="" textlink="">
      <xdr:nvSpPr>
        <xdr:cNvPr id="309" name="【公営住宅】&#10;有形固定資産減価償却率該当値テキスト">
          <a:extLst>
            <a:ext uri="{FF2B5EF4-FFF2-40B4-BE49-F238E27FC236}">
              <a16:creationId xmlns:a16="http://schemas.microsoft.com/office/drawing/2014/main" id="{35099870-FAAC-42FE-BF1A-61E9AB8DC3EC}"/>
            </a:ext>
          </a:extLst>
        </xdr:cNvPr>
        <xdr:cNvSpPr txBox="1"/>
      </xdr:nvSpPr>
      <xdr:spPr>
        <a:xfrm>
          <a:off x="4673600" y="1416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88264</xdr:rowOff>
    </xdr:from>
    <xdr:to>
      <xdr:col>20</xdr:col>
      <xdr:colOff>38100</xdr:colOff>
      <xdr:row>83</xdr:row>
      <xdr:rowOff>18414</xdr:rowOff>
    </xdr:to>
    <xdr:sp macro="" textlink="">
      <xdr:nvSpPr>
        <xdr:cNvPr id="310" name="楕円 309">
          <a:extLst>
            <a:ext uri="{FF2B5EF4-FFF2-40B4-BE49-F238E27FC236}">
              <a16:creationId xmlns:a16="http://schemas.microsoft.com/office/drawing/2014/main" id="{014501F6-53ED-47CC-848B-D1B884B55139}"/>
            </a:ext>
          </a:extLst>
        </xdr:cNvPr>
        <xdr:cNvSpPr/>
      </xdr:nvSpPr>
      <xdr:spPr>
        <a:xfrm>
          <a:off x="3746500" y="1414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139064</xdr:rowOff>
    </xdr:from>
    <xdr:to>
      <xdr:col>24</xdr:col>
      <xdr:colOff>63500</xdr:colOff>
      <xdr:row>83</xdr:row>
      <xdr:rowOff>7620</xdr:rowOff>
    </xdr:to>
    <xdr:cxnSp macro="">
      <xdr:nvCxnSpPr>
        <xdr:cNvPr id="311" name="直線コネクタ 310">
          <a:extLst>
            <a:ext uri="{FF2B5EF4-FFF2-40B4-BE49-F238E27FC236}">
              <a16:creationId xmlns:a16="http://schemas.microsoft.com/office/drawing/2014/main" id="{06EF99E7-7A35-4CFF-B849-2553A3BD3EC2}"/>
            </a:ext>
          </a:extLst>
        </xdr:cNvPr>
        <xdr:cNvCxnSpPr/>
      </xdr:nvCxnSpPr>
      <xdr:spPr>
        <a:xfrm>
          <a:off x="3797300" y="14197964"/>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50164</xdr:rowOff>
    </xdr:from>
    <xdr:to>
      <xdr:col>15</xdr:col>
      <xdr:colOff>101600</xdr:colOff>
      <xdr:row>82</xdr:row>
      <xdr:rowOff>151764</xdr:rowOff>
    </xdr:to>
    <xdr:sp macro="" textlink="">
      <xdr:nvSpPr>
        <xdr:cNvPr id="312" name="楕円 311">
          <a:extLst>
            <a:ext uri="{FF2B5EF4-FFF2-40B4-BE49-F238E27FC236}">
              <a16:creationId xmlns:a16="http://schemas.microsoft.com/office/drawing/2014/main" id="{10DCF30A-3A3B-4C8F-8F55-340A5029A264}"/>
            </a:ext>
          </a:extLst>
        </xdr:cNvPr>
        <xdr:cNvSpPr/>
      </xdr:nvSpPr>
      <xdr:spPr>
        <a:xfrm>
          <a:off x="2857500" y="1410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100964</xdr:rowOff>
    </xdr:from>
    <xdr:to>
      <xdr:col>19</xdr:col>
      <xdr:colOff>177800</xdr:colOff>
      <xdr:row>82</xdr:row>
      <xdr:rowOff>139064</xdr:rowOff>
    </xdr:to>
    <xdr:cxnSp macro="">
      <xdr:nvCxnSpPr>
        <xdr:cNvPr id="313" name="直線コネクタ 312">
          <a:extLst>
            <a:ext uri="{FF2B5EF4-FFF2-40B4-BE49-F238E27FC236}">
              <a16:creationId xmlns:a16="http://schemas.microsoft.com/office/drawing/2014/main" id="{0E5172CA-2C3B-4E04-B761-13BBC97BD0EC}"/>
            </a:ext>
          </a:extLst>
        </xdr:cNvPr>
        <xdr:cNvCxnSpPr/>
      </xdr:nvCxnSpPr>
      <xdr:spPr>
        <a:xfrm>
          <a:off x="2908300" y="1415986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12064</xdr:rowOff>
    </xdr:from>
    <xdr:to>
      <xdr:col>10</xdr:col>
      <xdr:colOff>165100</xdr:colOff>
      <xdr:row>82</xdr:row>
      <xdr:rowOff>113664</xdr:rowOff>
    </xdr:to>
    <xdr:sp macro="" textlink="">
      <xdr:nvSpPr>
        <xdr:cNvPr id="314" name="楕円 313">
          <a:extLst>
            <a:ext uri="{FF2B5EF4-FFF2-40B4-BE49-F238E27FC236}">
              <a16:creationId xmlns:a16="http://schemas.microsoft.com/office/drawing/2014/main" id="{A80DAC3B-5645-404D-AEE2-63DD91109D9F}"/>
            </a:ext>
          </a:extLst>
        </xdr:cNvPr>
        <xdr:cNvSpPr/>
      </xdr:nvSpPr>
      <xdr:spPr>
        <a:xfrm>
          <a:off x="1968500" y="1407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62864</xdr:rowOff>
    </xdr:from>
    <xdr:to>
      <xdr:col>15</xdr:col>
      <xdr:colOff>50800</xdr:colOff>
      <xdr:row>82</xdr:row>
      <xdr:rowOff>100964</xdr:rowOff>
    </xdr:to>
    <xdr:cxnSp macro="">
      <xdr:nvCxnSpPr>
        <xdr:cNvPr id="315" name="直線コネクタ 314">
          <a:extLst>
            <a:ext uri="{FF2B5EF4-FFF2-40B4-BE49-F238E27FC236}">
              <a16:creationId xmlns:a16="http://schemas.microsoft.com/office/drawing/2014/main" id="{F7DDCDB7-7350-4678-9E13-936B1EF0AD1E}"/>
            </a:ext>
          </a:extLst>
        </xdr:cNvPr>
        <xdr:cNvCxnSpPr/>
      </xdr:nvCxnSpPr>
      <xdr:spPr>
        <a:xfrm>
          <a:off x="2019300" y="1412176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141605</xdr:rowOff>
    </xdr:from>
    <xdr:to>
      <xdr:col>6</xdr:col>
      <xdr:colOff>38100</xdr:colOff>
      <xdr:row>82</xdr:row>
      <xdr:rowOff>71755</xdr:rowOff>
    </xdr:to>
    <xdr:sp macro="" textlink="">
      <xdr:nvSpPr>
        <xdr:cNvPr id="316" name="楕円 315">
          <a:extLst>
            <a:ext uri="{FF2B5EF4-FFF2-40B4-BE49-F238E27FC236}">
              <a16:creationId xmlns:a16="http://schemas.microsoft.com/office/drawing/2014/main" id="{CFFE3829-CCC7-40FF-932C-B1EABC22E3BB}"/>
            </a:ext>
          </a:extLst>
        </xdr:cNvPr>
        <xdr:cNvSpPr/>
      </xdr:nvSpPr>
      <xdr:spPr>
        <a:xfrm>
          <a:off x="1079500" y="1402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20955</xdr:rowOff>
    </xdr:from>
    <xdr:to>
      <xdr:col>10</xdr:col>
      <xdr:colOff>114300</xdr:colOff>
      <xdr:row>82</xdr:row>
      <xdr:rowOff>62864</xdr:rowOff>
    </xdr:to>
    <xdr:cxnSp macro="">
      <xdr:nvCxnSpPr>
        <xdr:cNvPr id="317" name="直線コネクタ 316">
          <a:extLst>
            <a:ext uri="{FF2B5EF4-FFF2-40B4-BE49-F238E27FC236}">
              <a16:creationId xmlns:a16="http://schemas.microsoft.com/office/drawing/2014/main" id="{3467F878-7CF4-457B-9DAA-CEBBD96479E4}"/>
            </a:ext>
          </a:extLst>
        </xdr:cNvPr>
        <xdr:cNvCxnSpPr/>
      </xdr:nvCxnSpPr>
      <xdr:spPr>
        <a:xfrm>
          <a:off x="1130300" y="14079855"/>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12082</xdr:rowOff>
    </xdr:from>
    <xdr:ext cx="405111" cy="259045"/>
    <xdr:sp macro="" textlink="">
      <xdr:nvSpPr>
        <xdr:cNvPr id="318" name="n_1aveValue【公営住宅】&#10;有形固定資産減価償却率">
          <a:extLst>
            <a:ext uri="{FF2B5EF4-FFF2-40B4-BE49-F238E27FC236}">
              <a16:creationId xmlns:a16="http://schemas.microsoft.com/office/drawing/2014/main" id="{C8086D18-02E7-4863-8CF4-27F8A7013EB6}"/>
            </a:ext>
          </a:extLst>
        </xdr:cNvPr>
        <xdr:cNvSpPr txBox="1"/>
      </xdr:nvSpPr>
      <xdr:spPr>
        <a:xfrm>
          <a:off x="35820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153052</xdr:rowOff>
    </xdr:from>
    <xdr:ext cx="405111" cy="259045"/>
    <xdr:sp macro="" textlink="">
      <xdr:nvSpPr>
        <xdr:cNvPr id="319" name="n_2aveValue【公営住宅】&#10;有形固定資産減価償却率">
          <a:extLst>
            <a:ext uri="{FF2B5EF4-FFF2-40B4-BE49-F238E27FC236}">
              <a16:creationId xmlns:a16="http://schemas.microsoft.com/office/drawing/2014/main" id="{55AD8FB5-7EF6-44EB-A140-2DA94F123F55}"/>
            </a:ext>
          </a:extLst>
        </xdr:cNvPr>
        <xdr:cNvSpPr txBox="1"/>
      </xdr:nvSpPr>
      <xdr:spPr>
        <a:xfrm>
          <a:off x="27057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158132</xdr:rowOff>
    </xdr:from>
    <xdr:ext cx="405111" cy="259045"/>
    <xdr:sp macro="" textlink="">
      <xdr:nvSpPr>
        <xdr:cNvPr id="320" name="n_3aveValue【公営住宅】&#10;有形固定資産減価償却率">
          <a:extLst>
            <a:ext uri="{FF2B5EF4-FFF2-40B4-BE49-F238E27FC236}">
              <a16:creationId xmlns:a16="http://schemas.microsoft.com/office/drawing/2014/main" id="{B77DD4DA-D500-409C-BE70-F2FF51B8B6BE}"/>
            </a:ext>
          </a:extLst>
        </xdr:cNvPr>
        <xdr:cNvSpPr txBox="1"/>
      </xdr:nvSpPr>
      <xdr:spPr>
        <a:xfrm>
          <a:off x="18167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114316</xdr:rowOff>
    </xdr:from>
    <xdr:ext cx="405111" cy="259045"/>
    <xdr:sp macro="" textlink="">
      <xdr:nvSpPr>
        <xdr:cNvPr id="321" name="n_4aveValue【公営住宅】&#10;有形固定資産減価償却率">
          <a:extLst>
            <a:ext uri="{FF2B5EF4-FFF2-40B4-BE49-F238E27FC236}">
              <a16:creationId xmlns:a16="http://schemas.microsoft.com/office/drawing/2014/main" id="{640FFE7E-73F5-45E1-812C-8B382530C6DF}"/>
            </a:ext>
          </a:extLst>
        </xdr:cNvPr>
        <xdr:cNvSpPr txBox="1"/>
      </xdr:nvSpPr>
      <xdr:spPr>
        <a:xfrm>
          <a:off x="927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9541</xdr:rowOff>
    </xdr:from>
    <xdr:ext cx="405111" cy="259045"/>
    <xdr:sp macro="" textlink="">
      <xdr:nvSpPr>
        <xdr:cNvPr id="322" name="n_1mainValue【公営住宅】&#10;有形固定資産減価償却率">
          <a:extLst>
            <a:ext uri="{FF2B5EF4-FFF2-40B4-BE49-F238E27FC236}">
              <a16:creationId xmlns:a16="http://schemas.microsoft.com/office/drawing/2014/main" id="{38FF3F17-0210-4FE8-9E14-0C3130F05919}"/>
            </a:ext>
          </a:extLst>
        </xdr:cNvPr>
        <xdr:cNvSpPr txBox="1"/>
      </xdr:nvSpPr>
      <xdr:spPr>
        <a:xfrm>
          <a:off x="3582044" y="1423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142891</xdr:rowOff>
    </xdr:from>
    <xdr:ext cx="405111" cy="259045"/>
    <xdr:sp macro="" textlink="">
      <xdr:nvSpPr>
        <xdr:cNvPr id="323" name="n_2mainValue【公営住宅】&#10;有形固定資産減価償却率">
          <a:extLst>
            <a:ext uri="{FF2B5EF4-FFF2-40B4-BE49-F238E27FC236}">
              <a16:creationId xmlns:a16="http://schemas.microsoft.com/office/drawing/2014/main" id="{990C995B-88C8-4A4E-AAAB-21E4E305B72F}"/>
            </a:ext>
          </a:extLst>
        </xdr:cNvPr>
        <xdr:cNvSpPr txBox="1"/>
      </xdr:nvSpPr>
      <xdr:spPr>
        <a:xfrm>
          <a:off x="2705744" y="14201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130191</xdr:rowOff>
    </xdr:from>
    <xdr:ext cx="405111" cy="259045"/>
    <xdr:sp macro="" textlink="">
      <xdr:nvSpPr>
        <xdr:cNvPr id="324" name="n_3mainValue【公営住宅】&#10;有形固定資産減価償却率">
          <a:extLst>
            <a:ext uri="{FF2B5EF4-FFF2-40B4-BE49-F238E27FC236}">
              <a16:creationId xmlns:a16="http://schemas.microsoft.com/office/drawing/2014/main" id="{84CD9E36-0D66-4D62-810B-864B3884ED43}"/>
            </a:ext>
          </a:extLst>
        </xdr:cNvPr>
        <xdr:cNvSpPr txBox="1"/>
      </xdr:nvSpPr>
      <xdr:spPr>
        <a:xfrm>
          <a:off x="1816744" y="1384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88282</xdr:rowOff>
    </xdr:from>
    <xdr:ext cx="405111" cy="259045"/>
    <xdr:sp macro="" textlink="">
      <xdr:nvSpPr>
        <xdr:cNvPr id="325" name="n_4mainValue【公営住宅】&#10;有形固定資産減価償却率">
          <a:extLst>
            <a:ext uri="{FF2B5EF4-FFF2-40B4-BE49-F238E27FC236}">
              <a16:creationId xmlns:a16="http://schemas.microsoft.com/office/drawing/2014/main" id="{50F80E4D-16C3-4E6B-8DA7-C9696E2246F2}"/>
            </a:ext>
          </a:extLst>
        </xdr:cNvPr>
        <xdr:cNvSpPr txBox="1"/>
      </xdr:nvSpPr>
      <xdr:spPr>
        <a:xfrm>
          <a:off x="927744" y="1380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a:extLst>
            <a:ext uri="{FF2B5EF4-FFF2-40B4-BE49-F238E27FC236}">
              <a16:creationId xmlns:a16="http://schemas.microsoft.com/office/drawing/2014/main" id="{9EBFFAC1-AFCD-4F73-B233-18681A72D44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a:extLst>
            <a:ext uri="{FF2B5EF4-FFF2-40B4-BE49-F238E27FC236}">
              <a16:creationId xmlns:a16="http://schemas.microsoft.com/office/drawing/2014/main" id="{16D12F21-D4EF-45B8-B516-CA158DD5D2B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a:extLst>
            <a:ext uri="{FF2B5EF4-FFF2-40B4-BE49-F238E27FC236}">
              <a16:creationId xmlns:a16="http://schemas.microsoft.com/office/drawing/2014/main" id="{9AB83357-C7BB-4EF6-9323-17749FAD33A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a:extLst>
            <a:ext uri="{FF2B5EF4-FFF2-40B4-BE49-F238E27FC236}">
              <a16:creationId xmlns:a16="http://schemas.microsoft.com/office/drawing/2014/main" id="{8953ED96-C579-4427-9BCB-8455DB5EA52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a:extLst>
            <a:ext uri="{FF2B5EF4-FFF2-40B4-BE49-F238E27FC236}">
              <a16:creationId xmlns:a16="http://schemas.microsoft.com/office/drawing/2014/main" id="{B07EBBE6-A55E-4213-835F-CF7467B7801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a:extLst>
            <a:ext uri="{FF2B5EF4-FFF2-40B4-BE49-F238E27FC236}">
              <a16:creationId xmlns:a16="http://schemas.microsoft.com/office/drawing/2014/main" id="{1A3BE8F1-BA94-4570-84B7-3AA0BDEB0A4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a:extLst>
            <a:ext uri="{FF2B5EF4-FFF2-40B4-BE49-F238E27FC236}">
              <a16:creationId xmlns:a16="http://schemas.microsoft.com/office/drawing/2014/main" id="{660BF376-38BB-4D3E-B219-A7664415947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a:extLst>
            <a:ext uri="{FF2B5EF4-FFF2-40B4-BE49-F238E27FC236}">
              <a16:creationId xmlns:a16="http://schemas.microsoft.com/office/drawing/2014/main" id="{1F465731-8CCD-4C7A-981F-0B47E2E18F8F}"/>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a:extLst>
            <a:ext uri="{FF2B5EF4-FFF2-40B4-BE49-F238E27FC236}">
              <a16:creationId xmlns:a16="http://schemas.microsoft.com/office/drawing/2014/main" id="{D503569E-6C47-4040-9E5C-3033CF0F70E7}"/>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a:extLst>
            <a:ext uri="{FF2B5EF4-FFF2-40B4-BE49-F238E27FC236}">
              <a16:creationId xmlns:a16="http://schemas.microsoft.com/office/drawing/2014/main" id="{388964FA-87CF-4DA4-B2B0-F565AA02691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6" name="直線コネクタ 335">
          <a:extLst>
            <a:ext uri="{FF2B5EF4-FFF2-40B4-BE49-F238E27FC236}">
              <a16:creationId xmlns:a16="http://schemas.microsoft.com/office/drawing/2014/main" id="{A519B106-7444-438C-AC94-BCC6CE958CC6}"/>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7" name="テキスト ボックス 336">
          <a:extLst>
            <a:ext uri="{FF2B5EF4-FFF2-40B4-BE49-F238E27FC236}">
              <a16:creationId xmlns:a16="http://schemas.microsoft.com/office/drawing/2014/main" id="{AAF54712-2796-4226-9F49-548206E31A83}"/>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8" name="直線コネクタ 337">
          <a:extLst>
            <a:ext uri="{FF2B5EF4-FFF2-40B4-BE49-F238E27FC236}">
              <a16:creationId xmlns:a16="http://schemas.microsoft.com/office/drawing/2014/main" id="{FA431007-7024-4D94-BFCA-910FCC4426AB}"/>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9" name="テキスト ボックス 338">
          <a:extLst>
            <a:ext uri="{FF2B5EF4-FFF2-40B4-BE49-F238E27FC236}">
              <a16:creationId xmlns:a16="http://schemas.microsoft.com/office/drawing/2014/main" id="{7E539F92-2AA9-4AE9-B114-7CC874F580D1}"/>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0" name="直線コネクタ 339">
          <a:extLst>
            <a:ext uri="{FF2B5EF4-FFF2-40B4-BE49-F238E27FC236}">
              <a16:creationId xmlns:a16="http://schemas.microsoft.com/office/drawing/2014/main" id="{EF5E45A1-4F1F-48B5-BE85-EB6A18091236}"/>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1" name="テキスト ボックス 340">
          <a:extLst>
            <a:ext uri="{FF2B5EF4-FFF2-40B4-BE49-F238E27FC236}">
              <a16:creationId xmlns:a16="http://schemas.microsoft.com/office/drawing/2014/main" id="{C799F344-692C-4B3B-AC0C-8CDA3CE4DF47}"/>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a:extLst>
            <a:ext uri="{FF2B5EF4-FFF2-40B4-BE49-F238E27FC236}">
              <a16:creationId xmlns:a16="http://schemas.microsoft.com/office/drawing/2014/main" id="{3DF3D15B-71F7-4E78-9982-42127E28F41A}"/>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3" name="テキスト ボックス 342">
          <a:extLst>
            <a:ext uri="{FF2B5EF4-FFF2-40B4-BE49-F238E27FC236}">
              <a16:creationId xmlns:a16="http://schemas.microsoft.com/office/drawing/2014/main" id="{5D0C9442-518D-42A6-B364-7498B1DEF609}"/>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4" name="直線コネクタ 343">
          <a:extLst>
            <a:ext uri="{FF2B5EF4-FFF2-40B4-BE49-F238E27FC236}">
              <a16:creationId xmlns:a16="http://schemas.microsoft.com/office/drawing/2014/main" id="{BB57C5F9-6356-46B3-A28E-B151B8F19F3B}"/>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5" name="テキスト ボックス 344">
          <a:extLst>
            <a:ext uri="{FF2B5EF4-FFF2-40B4-BE49-F238E27FC236}">
              <a16:creationId xmlns:a16="http://schemas.microsoft.com/office/drawing/2014/main" id="{B66180EF-26B2-4B2F-8C18-13366CE90AF3}"/>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72CF101E-2FB0-4252-9BA4-CF0500A455F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a:extLst>
            <a:ext uri="{FF2B5EF4-FFF2-40B4-BE49-F238E27FC236}">
              <a16:creationId xmlns:a16="http://schemas.microsoft.com/office/drawing/2014/main" id="{418DD00C-29C0-4AAD-B4F9-1C73BFCA6F91}"/>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a:extLst>
            <a:ext uri="{FF2B5EF4-FFF2-40B4-BE49-F238E27FC236}">
              <a16:creationId xmlns:a16="http://schemas.microsoft.com/office/drawing/2014/main" id="{84DCACBC-2F83-4080-B09A-8FC8C4103F1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110871</xdr:rowOff>
    </xdr:from>
    <xdr:to>
      <xdr:col>54</xdr:col>
      <xdr:colOff>189865</xdr:colOff>
      <xdr:row>86</xdr:row>
      <xdr:rowOff>81914</xdr:rowOff>
    </xdr:to>
    <xdr:cxnSp macro="">
      <xdr:nvCxnSpPr>
        <xdr:cNvPr id="349" name="直線コネクタ 348">
          <a:extLst>
            <a:ext uri="{FF2B5EF4-FFF2-40B4-BE49-F238E27FC236}">
              <a16:creationId xmlns:a16="http://schemas.microsoft.com/office/drawing/2014/main" id="{BF661300-920D-40FA-8053-53BD682EC7F9}"/>
            </a:ext>
          </a:extLst>
        </xdr:cNvPr>
        <xdr:cNvCxnSpPr/>
      </xdr:nvCxnSpPr>
      <xdr:spPr>
        <a:xfrm flipV="1">
          <a:off x="10476865" y="13312521"/>
          <a:ext cx="0" cy="1514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85741</xdr:rowOff>
    </xdr:from>
    <xdr:ext cx="469744" cy="259045"/>
    <xdr:sp macro="" textlink="">
      <xdr:nvSpPr>
        <xdr:cNvPr id="350" name="【公営住宅】&#10;一人当たり面積最小値テキスト">
          <a:extLst>
            <a:ext uri="{FF2B5EF4-FFF2-40B4-BE49-F238E27FC236}">
              <a16:creationId xmlns:a16="http://schemas.microsoft.com/office/drawing/2014/main" id="{95820207-45B6-450B-86E7-D76BC18ADA87}"/>
            </a:ext>
          </a:extLst>
        </xdr:cNvPr>
        <xdr:cNvSpPr txBox="1"/>
      </xdr:nvSpPr>
      <xdr:spPr>
        <a:xfrm>
          <a:off x="10515600" y="1483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81914</xdr:rowOff>
    </xdr:from>
    <xdr:to>
      <xdr:col>55</xdr:col>
      <xdr:colOff>88900</xdr:colOff>
      <xdr:row>86</xdr:row>
      <xdr:rowOff>81914</xdr:rowOff>
    </xdr:to>
    <xdr:cxnSp macro="">
      <xdr:nvCxnSpPr>
        <xdr:cNvPr id="351" name="直線コネクタ 350">
          <a:extLst>
            <a:ext uri="{FF2B5EF4-FFF2-40B4-BE49-F238E27FC236}">
              <a16:creationId xmlns:a16="http://schemas.microsoft.com/office/drawing/2014/main" id="{CD87FFA7-F64D-4576-91C1-AA55D6408299}"/>
            </a:ext>
          </a:extLst>
        </xdr:cNvPr>
        <xdr:cNvCxnSpPr/>
      </xdr:nvCxnSpPr>
      <xdr:spPr>
        <a:xfrm>
          <a:off x="10388600" y="1482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57548</xdr:rowOff>
    </xdr:from>
    <xdr:ext cx="469744" cy="259045"/>
    <xdr:sp macro="" textlink="">
      <xdr:nvSpPr>
        <xdr:cNvPr id="352" name="【公営住宅】&#10;一人当たり面積最大値テキスト">
          <a:extLst>
            <a:ext uri="{FF2B5EF4-FFF2-40B4-BE49-F238E27FC236}">
              <a16:creationId xmlns:a16="http://schemas.microsoft.com/office/drawing/2014/main" id="{89B72AA5-D337-4047-9433-6C1A68EF4BBD}"/>
            </a:ext>
          </a:extLst>
        </xdr:cNvPr>
        <xdr:cNvSpPr txBox="1"/>
      </xdr:nvSpPr>
      <xdr:spPr>
        <a:xfrm>
          <a:off x="10515600" y="1308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110871</xdr:rowOff>
    </xdr:from>
    <xdr:to>
      <xdr:col>55</xdr:col>
      <xdr:colOff>88900</xdr:colOff>
      <xdr:row>77</xdr:row>
      <xdr:rowOff>110871</xdr:rowOff>
    </xdr:to>
    <xdr:cxnSp macro="">
      <xdr:nvCxnSpPr>
        <xdr:cNvPr id="353" name="直線コネクタ 352">
          <a:extLst>
            <a:ext uri="{FF2B5EF4-FFF2-40B4-BE49-F238E27FC236}">
              <a16:creationId xmlns:a16="http://schemas.microsoft.com/office/drawing/2014/main" id="{FD68EE99-B389-4974-B59A-3920AFB38FD7}"/>
            </a:ext>
          </a:extLst>
        </xdr:cNvPr>
        <xdr:cNvCxnSpPr/>
      </xdr:nvCxnSpPr>
      <xdr:spPr>
        <a:xfrm>
          <a:off x="10388600" y="1331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80027</xdr:rowOff>
    </xdr:from>
    <xdr:ext cx="469744" cy="259045"/>
    <xdr:sp macro="" textlink="">
      <xdr:nvSpPr>
        <xdr:cNvPr id="354" name="【公営住宅】&#10;一人当たり面積平均値テキスト">
          <a:extLst>
            <a:ext uri="{FF2B5EF4-FFF2-40B4-BE49-F238E27FC236}">
              <a16:creationId xmlns:a16="http://schemas.microsoft.com/office/drawing/2014/main" id="{78D27E5E-9926-4879-B63E-81DC4E700246}"/>
            </a:ext>
          </a:extLst>
        </xdr:cNvPr>
        <xdr:cNvSpPr txBox="1"/>
      </xdr:nvSpPr>
      <xdr:spPr>
        <a:xfrm>
          <a:off x="10515600" y="1448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101600</xdr:rowOff>
    </xdr:from>
    <xdr:to>
      <xdr:col>55</xdr:col>
      <xdr:colOff>50800</xdr:colOff>
      <xdr:row>85</xdr:row>
      <xdr:rowOff>31750</xdr:rowOff>
    </xdr:to>
    <xdr:sp macro="" textlink="">
      <xdr:nvSpPr>
        <xdr:cNvPr id="355" name="フローチャート: 判断 354">
          <a:extLst>
            <a:ext uri="{FF2B5EF4-FFF2-40B4-BE49-F238E27FC236}">
              <a16:creationId xmlns:a16="http://schemas.microsoft.com/office/drawing/2014/main" id="{1CF6300E-0A1E-45B7-83C3-AD7650C17C5C}"/>
            </a:ext>
          </a:extLst>
        </xdr:cNvPr>
        <xdr:cNvSpPr/>
      </xdr:nvSpPr>
      <xdr:spPr>
        <a:xfrm>
          <a:off x="104267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104267</xdr:rowOff>
    </xdr:from>
    <xdr:to>
      <xdr:col>50</xdr:col>
      <xdr:colOff>165100</xdr:colOff>
      <xdr:row>85</xdr:row>
      <xdr:rowOff>34417</xdr:rowOff>
    </xdr:to>
    <xdr:sp macro="" textlink="">
      <xdr:nvSpPr>
        <xdr:cNvPr id="356" name="フローチャート: 判断 355">
          <a:extLst>
            <a:ext uri="{FF2B5EF4-FFF2-40B4-BE49-F238E27FC236}">
              <a16:creationId xmlns:a16="http://schemas.microsoft.com/office/drawing/2014/main" id="{27F12271-97EC-49F1-A44C-7325869F5AFE}"/>
            </a:ext>
          </a:extLst>
        </xdr:cNvPr>
        <xdr:cNvSpPr/>
      </xdr:nvSpPr>
      <xdr:spPr>
        <a:xfrm>
          <a:off x="9588500" y="1450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112268</xdr:rowOff>
    </xdr:from>
    <xdr:to>
      <xdr:col>46</xdr:col>
      <xdr:colOff>38100</xdr:colOff>
      <xdr:row>85</xdr:row>
      <xdr:rowOff>42418</xdr:rowOff>
    </xdr:to>
    <xdr:sp macro="" textlink="">
      <xdr:nvSpPr>
        <xdr:cNvPr id="357" name="フローチャート: 判断 356">
          <a:extLst>
            <a:ext uri="{FF2B5EF4-FFF2-40B4-BE49-F238E27FC236}">
              <a16:creationId xmlns:a16="http://schemas.microsoft.com/office/drawing/2014/main" id="{CD6C8581-B9C2-4DBA-834C-30130E3766FE}"/>
            </a:ext>
          </a:extLst>
        </xdr:cNvPr>
        <xdr:cNvSpPr/>
      </xdr:nvSpPr>
      <xdr:spPr>
        <a:xfrm>
          <a:off x="8699500" y="14514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116839</xdr:rowOff>
    </xdr:from>
    <xdr:to>
      <xdr:col>41</xdr:col>
      <xdr:colOff>101600</xdr:colOff>
      <xdr:row>85</xdr:row>
      <xdr:rowOff>46989</xdr:rowOff>
    </xdr:to>
    <xdr:sp macro="" textlink="">
      <xdr:nvSpPr>
        <xdr:cNvPr id="358" name="フローチャート: 判断 357">
          <a:extLst>
            <a:ext uri="{FF2B5EF4-FFF2-40B4-BE49-F238E27FC236}">
              <a16:creationId xmlns:a16="http://schemas.microsoft.com/office/drawing/2014/main" id="{DD6E868F-8838-49BB-BC3E-08DF7BF6F1F4}"/>
            </a:ext>
          </a:extLst>
        </xdr:cNvPr>
        <xdr:cNvSpPr/>
      </xdr:nvSpPr>
      <xdr:spPr>
        <a:xfrm>
          <a:off x="7810500" y="1451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121413</xdr:rowOff>
    </xdr:from>
    <xdr:to>
      <xdr:col>36</xdr:col>
      <xdr:colOff>165100</xdr:colOff>
      <xdr:row>85</xdr:row>
      <xdr:rowOff>51563</xdr:rowOff>
    </xdr:to>
    <xdr:sp macro="" textlink="">
      <xdr:nvSpPr>
        <xdr:cNvPr id="359" name="フローチャート: 判断 358">
          <a:extLst>
            <a:ext uri="{FF2B5EF4-FFF2-40B4-BE49-F238E27FC236}">
              <a16:creationId xmlns:a16="http://schemas.microsoft.com/office/drawing/2014/main" id="{93D45FF2-E2F0-4359-B5A5-999F4348629B}"/>
            </a:ext>
          </a:extLst>
        </xdr:cNvPr>
        <xdr:cNvSpPr/>
      </xdr:nvSpPr>
      <xdr:spPr>
        <a:xfrm>
          <a:off x="6921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BF669009-7CE1-4F65-A2A2-A8DD5FAD39E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29F04B69-917D-4D22-9356-9CC9124FA33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B7DA5A32-4350-4B6F-A8FA-DED0D6FCC63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3986DF5B-D6C3-4275-92B3-DDA5497AC42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B9153D61-1406-4B0E-BDCC-E4049112D9A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150749</xdr:rowOff>
    </xdr:from>
    <xdr:to>
      <xdr:col>55</xdr:col>
      <xdr:colOff>50800</xdr:colOff>
      <xdr:row>84</xdr:row>
      <xdr:rowOff>80899</xdr:rowOff>
    </xdr:to>
    <xdr:sp macro="" textlink="">
      <xdr:nvSpPr>
        <xdr:cNvPr id="365" name="楕円 364">
          <a:extLst>
            <a:ext uri="{FF2B5EF4-FFF2-40B4-BE49-F238E27FC236}">
              <a16:creationId xmlns:a16="http://schemas.microsoft.com/office/drawing/2014/main" id="{348B3633-98A7-4FBD-BF7E-EE3156375BE9}"/>
            </a:ext>
          </a:extLst>
        </xdr:cNvPr>
        <xdr:cNvSpPr/>
      </xdr:nvSpPr>
      <xdr:spPr>
        <a:xfrm>
          <a:off x="10426700" y="1438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2176</xdr:rowOff>
    </xdr:from>
    <xdr:ext cx="469744" cy="259045"/>
    <xdr:sp macro="" textlink="">
      <xdr:nvSpPr>
        <xdr:cNvPr id="366" name="【公営住宅】&#10;一人当たり面積該当値テキスト">
          <a:extLst>
            <a:ext uri="{FF2B5EF4-FFF2-40B4-BE49-F238E27FC236}">
              <a16:creationId xmlns:a16="http://schemas.microsoft.com/office/drawing/2014/main" id="{35D3BB5B-EBEA-44A7-8061-D5ACBAFDCB34}"/>
            </a:ext>
          </a:extLst>
        </xdr:cNvPr>
        <xdr:cNvSpPr txBox="1"/>
      </xdr:nvSpPr>
      <xdr:spPr>
        <a:xfrm>
          <a:off x="10515600" y="1423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159893</xdr:rowOff>
    </xdr:from>
    <xdr:to>
      <xdr:col>50</xdr:col>
      <xdr:colOff>165100</xdr:colOff>
      <xdr:row>84</xdr:row>
      <xdr:rowOff>90043</xdr:rowOff>
    </xdr:to>
    <xdr:sp macro="" textlink="">
      <xdr:nvSpPr>
        <xdr:cNvPr id="367" name="楕円 366">
          <a:extLst>
            <a:ext uri="{FF2B5EF4-FFF2-40B4-BE49-F238E27FC236}">
              <a16:creationId xmlns:a16="http://schemas.microsoft.com/office/drawing/2014/main" id="{26FD9887-1A8A-40C6-AF69-513381448AA9}"/>
            </a:ext>
          </a:extLst>
        </xdr:cNvPr>
        <xdr:cNvSpPr/>
      </xdr:nvSpPr>
      <xdr:spPr>
        <a:xfrm>
          <a:off x="9588500" y="1439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30099</xdr:rowOff>
    </xdr:from>
    <xdr:to>
      <xdr:col>55</xdr:col>
      <xdr:colOff>0</xdr:colOff>
      <xdr:row>84</xdr:row>
      <xdr:rowOff>39243</xdr:rowOff>
    </xdr:to>
    <xdr:cxnSp macro="">
      <xdr:nvCxnSpPr>
        <xdr:cNvPr id="368" name="直線コネクタ 367">
          <a:extLst>
            <a:ext uri="{FF2B5EF4-FFF2-40B4-BE49-F238E27FC236}">
              <a16:creationId xmlns:a16="http://schemas.microsoft.com/office/drawing/2014/main" id="{54A313CF-4186-420E-9E94-E56F7C1DD598}"/>
            </a:ext>
          </a:extLst>
        </xdr:cNvPr>
        <xdr:cNvCxnSpPr/>
      </xdr:nvCxnSpPr>
      <xdr:spPr>
        <a:xfrm flipV="1">
          <a:off x="9639300" y="14431899"/>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167512</xdr:rowOff>
    </xdr:from>
    <xdr:to>
      <xdr:col>46</xdr:col>
      <xdr:colOff>38100</xdr:colOff>
      <xdr:row>84</xdr:row>
      <xdr:rowOff>97662</xdr:rowOff>
    </xdr:to>
    <xdr:sp macro="" textlink="">
      <xdr:nvSpPr>
        <xdr:cNvPr id="369" name="楕円 368">
          <a:extLst>
            <a:ext uri="{FF2B5EF4-FFF2-40B4-BE49-F238E27FC236}">
              <a16:creationId xmlns:a16="http://schemas.microsoft.com/office/drawing/2014/main" id="{FB3891B4-C5B9-4C92-B4C6-581021DA85A2}"/>
            </a:ext>
          </a:extLst>
        </xdr:cNvPr>
        <xdr:cNvSpPr/>
      </xdr:nvSpPr>
      <xdr:spPr>
        <a:xfrm>
          <a:off x="8699500" y="1439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39243</xdr:rowOff>
    </xdr:from>
    <xdr:to>
      <xdr:col>50</xdr:col>
      <xdr:colOff>114300</xdr:colOff>
      <xdr:row>84</xdr:row>
      <xdr:rowOff>46862</xdr:rowOff>
    </xdr:to>
    <xdr:cxnSp macro="">
      <xdr:nvCxnSpPr>
        <xdr:cNvPr id="370" name="直線コネクタ 369">
          <a:extLst>
            <a:ext uri="{FF2B5EF4-FFF2-40B4-BE49-F238E27FC236}">
              <a16:creationId xmlns:a16="http://schemas.microsoft.com/office/drawing/2014/main" id="{A8118FB3-1A8F-4F7E-9364-253F33BA50DF}"/>
            </a:ext>
          </a:extLst>
        </xdr:cNvPr>
        <xdr:cNvCxnSpPr/>
      </xdr:nvCxnSpPr>
      <xdr:spPr>
        <a:xfrm flipV="1">
          <a:off x="8750300" y="14441043"/>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1778</xdr:rowOff>
    </xdr:from>
    <xdr:to>
      <xdr:col>41</xdr:col>
      <xdr:colOff>101600</xdr:colOff>
      <xdr:row>84</xdr:row>
      <xdr:rowOff>103378</xdr:rowOff>
    </xdr:to>
    <xdr:sp macro="" textlink="">
      <xdr:nvSpPr>
        <xdr:cNvPr id="371" name="楕円 370">
          <a:extLst>
            <a:ext uri="{FF2B5EF4-FFF2-40B4-BE49-F238E27FC236}">
              <a16:creationId xmlns:a16="http://schemas.microsoft.com/office/drawing/2014/main" id="{9D7D2226-D74A-4CB3-8438-8EECA70DA0AD}"/>
            </a:ext>
          </a:extLst>
        </xdr:cNvPr>
        <xdr:cNvSpPr/>
      </xdr:nvSpPr>
      <xdr:spPr>
        <a:xfrm>
          <a:off x="7810500" y="1440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46862</xdr:rowOff>
    </xdr:from>
    <xdr:to>
      <xdr:col>45</xdr:col>
      <xdr:colOff>177800</xdr:colOff>
      <xdr:row>84</xdr:row>
      <xdr:rowOff>52578</xdr:rowOff>
    </xdr:to>
    <xdr:cxnSp macro="">
      <xdr:nvCxnSpPr>
        <xdr:cNvPr id="372" name="直線コネクタ 371">
          <a:extLst>
            <a:ext uri="{FF2B5EF4-FFF2-40B4-BE49-F238E27FC236}">
              <a16:creationId xmlns:a16="http://schemas.microsoft.com/office/drawing/2014/main" id="{DE26F282-6D18-4766-A658-593E43EF8AF7}"/>
            </a:ext>
          </a:extLst>
        </xdr:cNvPr>
        <xdr:cNvCxnSpPr/>
      </xdr:nvCxnSpPr>
      <xdr:spPr>
        <a:xfrm flipV="1">
          <a:off x="7861300" y="14448662"/>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10540</xdr:rowOff>
    </xdr:from>
    <xdr:to>
      <xdr:col>36</xdr:col>
      <xdr:colOff>165100</xdr:colOff>
      <xdr:row>84</xdr:row>
      <xdr:rowOff>112140</xdr:rowOff>
    </xdr:to>
    <xdr:sp macro="" textlink="">
      <xdr:nvSpPr>
        <xdr:cNvPr id="373" name="楕円 372">
          <a:extLst>
            <a:ext uri="{FF2B5EF4-FFF2-40B4-BE49-F238E27FC236}">
              <a16:creationId xmlns:a16="http://schemas.microsoft.com/office/drawing/2014/main" id="{C5CD2D34-4B5D-401A-BDCD-98D510D69635}"/>
            </a:ext>
          </a:extLst>
        </xdr:cNvPr>
        <xdr:cNvSpPr/>
      </xdr:nvSpPr>
      <xdr:spPr>
        <a:xfrm>
          <a:off x="6921500" y="1441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52578</xdr:rowOff>
    </xdr:from>
    <xdr:to>
      <xdr:col>41</xdr:col>
      <xdr:colOff>50800</xdr:colOff>
      <xdr:row>84</xdr:row>
      <xdr:rowOff>61340</xdr:rowOff>
    </xdr:to>
    <xdr:cxnSp macro="">
      <xdr:nvCxnSpPr>
        <xdr:cNvPr id="374" name="直線コネクタ 373">
          <a:extLst>
            <a:ext uri="{FF2B5EF4-FFF2-40B4-BE49-F238E27FC236}">
              <a16:creationId xmlns:a16="http://schemas.microsoft.com/office/drawing/2014/main" id="{9AB6DE7C-C2C1-47B7-91D6-2CF3D718B039}"/>
            </a:ext>
          </a:extLst>
        </xdr:cNvPr>
        <xdr:cNvCxnSpPr/>
      </xdr:nvCxnSpPr>
      <xdr:spPr>
        <a:xfrm flipV="1">
          <a:off x="6972300" y="14454378"/>
          <a:ext cx="889000" cy="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25544</xdr:rowOff>
    </xdr:from>
    <xdr:ext cx="469744" cy="259045"/>
    <xdr:sp macro="" textlink="">
      <xdr:nvSpPr>
        <xdr:cNvPr id="375" name="n_1aveValue【公営住宅】&#10;一人当たり面積">
          <a:extLst>
            <a:ext uri="{FF2B5EF4-FFF2-40B4-BE49-F238E27FC236}">
              <a16:creationId xmlns:a16="http://schemas.microsoft.com/office/drawing/2014/main" id="{B5482555-47BF-4B08-89C3-2DD0B00D49F1}"/>
            </a:ext>
          </a:extLst>
        </xdr:cNvPr>
        <xdr:cNvSpPr txBox="1"/>
      </xdr:nvSpPr>
      <xdr:spPr>
        <a:xfrm>
          <a:off x="9391727" y="14598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33545</xdr:rowOff>
    </xdr:from>
    <xdr:ext cx="469744" cy="259045"/>
    <xdr:sp macro="" textlink="">
      <xdr:nvSpPr>
        <xdr:cNvPr id="376" name="n_2aveValue【公営住宅】&#10;一人当たり面積">
          <a:extLst>
            <a:ext uri="{FF2B5EF4-FFF2-40B4-BE49-F238E27FC236}">
              <a16:creationId xmlns:a16="http://schemas.microsoft.com/office/drawing/2014/main" id="{B40552FF-FB94-4D46-BF58-9C251880E800}"/>
            </a:ext>
          </a:extLst>
        </xdr:cNvPr>
        <xdr:cNvSpPr txBox="1"/>
      </xdr:nvSpPr>
      <xdr:spPr>
        <a:xfrm>
          <a:off x="8515427" y="14606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38116</xdr:rowOff>
    </xdr:from>
    <xdr:ext cx="469744" cy="259045"/>
    <xdr:sp macro="" textlink="">
      <xdr:nvSpPr>
        <xdr:cNvPr id="377" name="n_3aveValue【公営住宅】&#10;一人当たり面積">
          <a:extLst>
            <a:ext uri="{FF2B5EF4-FFF2-40B4-BE49-F238E27FC236}">
              <a16:creationId xmlns:a16="http://schemas.microsoft.com/office/drawing/2014/main" id="{3B6B64E1-DB39-4B0C-8974-67A061AFBF5B}"/>
            </a:ext>
          </a:extLst>
        </xdr:cNvPr>
        <xdr:cNvSpPr txBox="1"/>
      </xdr:nvSpPr>
      <xdr:spPr>
        <a:xfrm>
          <a:off x="7626427" y="1461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42690</xdr:rowOff>
    </xdr:from>
    <xdr:ext cx="469744" cy="259045"/>
    <xdr:sp macro="" textlink="">
      <xdr:nvSpPr>
        <xdr:cNvPr id="378" name="n_4aveValue【公営住宅】&#10;一人当たり面積">
          <a:extLst>
            <a:ext uri="{FF2B5EF4-FFF2-40B4-BE49-F238E27FC236}">
              <a16:creationId xmlns:a16="http://schemas.microsoft.com/office/drawing/2014/main" id="{C88BEC55-8371-4D38-9669-E28952D1DCA4}"/>
            </a:ext>
          </a:extLst>
        </xdr:cNvPr>
        <xdr:cNvSpPr txBox="1"/>
      </xdr:nvSpPr>
      <xdr:spPr>
        <a:xfrm>
          <a:off x="6737427" y="1461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106570</xdr:rowOff>
    </xdr:from>
    <xdr:ext cx="469744" cy="259045"/>
    <xdr:sp macro="" textlink="">
      <xdr:nvSpPr>
        <xdr:cNvPr id="379" name="n_1mainValue【公営住宅】&#10;一人当たり面積">
          <a:extLst>
            <a:ext uri="{FF2B5EF4-FFF2-40B4-BE49-F238E27FC236}">
              <a16:creationId xmlns:a16="http://schemas.microsoft.com/office/drawing/2014/main" id="{61649C1D-7F0E-4EAD-AC96-9DA69335E1A3}"/>
            </a:ext>
          </a:extLst>
        </xdr:cNvPr>
        <xdr:cNvSpPr txBox="1"/>
      </xdr:nvSpPr>
      <xdr:spPr>
        <a:xfrm>
          <a:off x="9391727" y="14165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114189</xdr:rowOff>
    </xdr:from>
    <xdr:ext cx="469744" cy="259045"/>
    <xdr:sp macro="" textlink="">
      <xdr:nvSpPr>
        <xdr:cNvPr id="380" name="n_2mainValue【公営住宅】&#10;一人当たり面積">
          <a:extLst>
            <a:ext uri="{FF2B5EF4-FFF2-40B4-BE49-F238E27FC236}">
              <a16:creationId xmlns:a16="http://schemas.microsoft.com/office/drawing/2014/main" id="{2BA6FA54-84A1-42E5-A86F-43E4F25461CE}"/>
            </a:ext>
          </a:extLst>
        </xdr:cNvPr>
        <xdr:cNvSpPr txBox="1"/>
      </xdr:nvSpPr>
      <xdr:spPr>
        <a:xfrm>
          <a:off x="8515427" y="14173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119905</xdr:rowOff>
    </xdr:from>
    <xdr:ext cx="469744" cy="259045"/>
    <xdr:sp macro="" textlink="">
      <xdr:nvSpPr>
        <xdr:cNvPr id="381" name="n_3mainValue【公営住宅】&#10;一人当たり面積">
          <a:extLst>
            <a:ext uri="{FF2B5EF4-FFF2-40B4-BE49-F238E27FC236}">
              <a16:creationId xmlns:a16="http://schemas.microsoft.com/office/drawing/2014/main" id="{2EA01D66-A2AC-434D-9B5B-5043E73D4A37}"/>
            </a:ext>
          </a:extLst>
        </xdr:cNvPr>
        <xdr:cNvSpPr txBox="1"/>
      </xdr:nvSpPr>
      <xdr:spPr>
        <a:xfrm>
          <a:off x="7626427" y="14178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128667</xdr:rowOff>
    </xdr:from>
    <xdr:ext cx="469744" cy="259045"/>
    <xdr:sp macro="" textlink="">
      <xdr:nvSpPr>
        <xdr:cNvPr id="382" name="n_4mainValue【公営住宅】&#10;一人当たり面積">
          <a:extLst>
            <a:ext uri="{FF2B5EF4-FFF2-40B4-BE49-F238E27FC236}">
              <a16:creationId xmlns:a16="http://schemas.microsoft.com/office/drawing/2014/main" id="{351CC890-5264-4887-9830-D436614B0DC8}"/>
            </a:ext>
          </a:extLst>
        </xdr:cNvPr>
        <xdr:cNvSpPr txBox="1"/>
      </xdr:nvSpPr>
      <xdr:spPr>
        <a:xfrm>
          <a:off x="6737427" y="1418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B7BB98C6-8F5B-4BAA-8023-377CF7E8109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091D1BC9-B2DE-4224-949D-E6B47AC0FAD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736529EE-7FF3-4936-8191-A80FD32A92E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7C4C01F0-B866-4390-BA59-33616B611C4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8B2CD3FA-3318-4A03-B95C-D0A38655C37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F68888F7-5854-4757-B752-3CC4DE329AF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B2623786-F600-4430-ADC0-F64436856D8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1EB6F825-8290-4CE8-8773-4E0A72599DFC}"/>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a:extLst>
            <a:ext uri="{FF2B5EF4-FFF2-40B4-BE49-F238E27FC236}">
              <a16:creationId xmlns:a16="http://schemas.microsoft.com/office/drawing/2014/main" id="{D998771A-665D-4411-B26E-7E055A23BDC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a:extLst>
            <a:ext uri="{FF2B5EF4-FFF2-40B4-BE49-F238E27FC236}">
              <a16:creationId xmlns:a16="http://schemas.microsoft.com/office/drawing/2014/main" id="{2B8D9F69-6AF9-4AF0-911F-116C1DC1051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a:extLst>
            <a:ext uri="{FF2B5EF4-FFF2-40B4-BE49-F238E27FC236}">
              <a16:creationId xmlns:a16="http://schemas.microsoft.com/office/drawing/2014/main" id="{19B5F701-F621-452F-ABA8-8A5DD93A299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a:extLst>
            <a:ext uri="{FF2B5EF4-FFF2-40B4-BE49-F238E27FC236}">
              <a16:creationId xmlns:a16="http://schemas.microsoft.com/office/drawing/2014/main" id="{A47105DE-99A0-4591-8E0F-C0F95F1D358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a:extLst>
            <a:ext uri="{FF2B5EF4-FFF2-40B4-BE49-F238E27FC236}">
              <a16:creationId xmlns:a16="http://schemas.microsoft.com/office/drawing/2014/main" id="{E769C2A1-B6D4-4EAC-8E01-6ED4C5F5EAE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a:extLst>
            <a:ext uri="{FF2B5EF4-FFF2-40B4-BE49-F238E27FC236}">
              <a16:creationId xmlns:a16="http://schemas.microsoft.com/office/drawing/2014/main" id="{6F68181D-5E7E-4D4C-9AE7-70D800162FF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a:extLst>
            <a:ext uri="{FF2B5EF4-FFF2-40B4-BE49-F238E27FC236}">
              <a16:creationId xmlns:a16="http://schemas.microsoft.com/office/drawing/2014/main" id="{128F8B0B-2501-479E-8DBB-11359791CC5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a:extLst>
            <a:ext uri="{FF2B5EF4-FFF2-40B4-BE49-F238E27FC236}">
              <a16:creationId xmlns:a16="http://schemas.microsoft.com/office/drawing/2014/main" id="{0C65D22F-C252-407C-8463-7699EE0F55C3}"/>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a:extLst>
            <a:ext uri="{FF2B5EF4-FFF2-40B4-BE49-F238E27FC236}">
              <a16:creationId xmlns:a16="http://schemas.microsoft.com/office/drawing/2014/main" id="{42B216D0-0A6A-4524-AFDC-905F87CBBBD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a:extLst>
            <a:ext uri="{FF2B5EF4-FFF2-40B4-BE49-F238E27FC236}">
              <a16:creationId xmlns:a16="http://schemas.microsoft.com/office/drawing/2014/main" id="{9B2C0A86-0CE9-4F02-BB9D-B7016786261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a:extLst>
            <a:ext uri="{FF2B5EF4-FFF2-40B4-BE49-F238E27FC236}">
              <a16:creationId xmlns:a16="http://schemas.microsoft.com/office/drawing/2014/main" id="{16440FFA-2C94-4A3B-9830-57D31EEB76E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a:extLst>
            <a:ext uri="{FF2B5EF4-FFF2-40B4-BE49-F238E27FC236}">
              <a16:creationId xmlns:a16="http://schemas.microsoft.com/office/drawing/2014/main" id="{DBE37147-552C-49B6-910C-ECA7534B465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a:extLst>
            <a:ext uri="{FF2B5EF4-FFF2-40B4-BE49-F238E27FC236}">
              <a16:creationId xmlns:a16="http://schemas.microsoft.com/office/drawing/2014/main" id="{F2F21A63-AE42-4EF0-A7AE-4CC45C4D5EF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a:extLst>
            <a:ext uri="{FF2B5EF4-FFF2-40B4-BE49-F238E27FC236}">
              <a16:creationId xmlns:a16="http://schemas.microsoft.com/office/drawing/2014/main" id="{19A3AB07-92A7-4262-835B-3444B8F4B02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a:extLst>
            <a:ext uri="{FF2B5EF4-FFF2-40B4-BE49-F238E27FC236}">
              <a16:creationId xmlns:a16="http://schemas.microsoft.com/office/drawing/2014/main" id="{58CA95E8-BAED-4849-9BB2-CFF96159BEB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a:extLst>
            <a:ext uri="{FF2B5EF4-FFF2-40B4-BE49-F238E27FC236}">
              <a16:creationId xmlns:a16="http://schemas.microsoft.com/office/drawing/2014/main" id="{8A207E74-BE9E-4051-9434-F394254EC38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7" name="テキスト ボックス 406">
          <a:extLst>
            <a:ext uri="{FF2B5EF4-FFF2-40B4-BE49-F238E27FC236}">
              <a16:creationId xmlns:a16="http://schemas.microsoft.com/office/drawing/2014/main" id="{3F5992A4-78A1-432F-9557-1BA2838D7816}"/>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a:extLst>
            <a:ext uri="{FF2B5EF4-FFF2-40B4-BE49-F238E27FC236}">
              <a16:creationId xmlns:a16="http://schemas.microsoft.com/office/drawing/2014/main" id="{3804D5C4-51E2-4253-A461-9E46653D1D35}"/>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9" name="テキスト ボックス 408">
          <a:extLst>
            <a:ext uri="{FF2B5EF4-FFF2-40B4-BE49-F238E27FC236}">
              <a16:creationId xmlns:a16="http://schemas.microsoft.com/office/drawing/2014/main" id="{FBD219FE-4803-446E-A11C-E4BDB274A04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0" name="直線コネクタ 409">
          <a:extLst>
            <a:ext uri="{FF2B5EF4-FFF2-40B4-BE49-F238E27FC236}">
              <a16:creationId xmlns:a16="http://schemas.microsoft.com/office/drawing/2014/main" id="{D7460BA0-D837-4E48-8D82-BFD316B6479F}"/>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1" name="テキスト ボックス 410">
          <a:extLst>
            <a:ext uri="{FF2B5EF4-FFF2-40B4-BE49-F238E27FC236}">
              <a16:creationId xmlns:a16="http://schemas.microsoft.com/office/drawing/2014/main" id="{7C5E3C3B-8123-41B8-BB7F-767B756D9932}"/>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2" name="直線コネクタ 411">
          <a:extLst>
            <a:ext uri="{FF2B5EF4-FFF2-40B4-BE49-F238E27FC236}">
              <a16:creationId xmlns:a16="http://schemas.microsoft.com/office/drawing/2014/main" id="{4870FAD8-0F71-43F0-980E-2A8D6BDF668B}"/>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3" name="テキスト ボックス 412">
          <a:extLst>
            <a:ext uri="{FF2B5EF4-FFF2-40B4-BE49-F238E27FC236}">
              <a16:creationId xmlns:a16="http://schemas.microsoft.com/office/drawing/2014/main" id="{C333FB06-E52A-4B52-8D39-D874AC4F402D}"/>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4" name="直線コネクタ 413">
          <a:extLst>
            <a:ext uri="{FF2B5EF4-FFF2-40B4-BE49-F238E27FC236}">
              <a16:creationId xmlns:a16="http://schemas.microsoft.com/office/drawing/2014/main" id="{3AAFDAC5-DBAA-4C50-B86D-57DB0FCD4FD5}"/>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5" name="テキスト ボックス 414">
          <a:extLst>
            <a:ext uri="{FF2B5EF4-FFF2-40B4-BE49-F238E27FC236}">
              <a16:creationId xmlns:a16="http://schemas.microsoft.com/office/drawing/2014/main" id="{BF02A406-8BD9-4424-B794-E090C193FEC2}"/>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6" name="直線コネクタ 415">
          <a:extLst>
            <a:ext uri="{FF2B5EF4-FFF2-40B4-BE49-F238E27FC236}">
              <a16:creationId xmlns:a16="http://schemas.microsoft.com/office/drawing/2014/main" id="{71BAF2D0-74F4-4880-BCD6-AC0F0B8E46F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7" name="テキスト ボックス 416">
          <a:extLst>
            <a:ext uri="{FF2B5EF4-FFF2-40B4-BE49-F238E27FC236}">
              <a16:creationId xmlns:a16="http://schemas.microsoft.com/office/drawing/2014/main" id="{6D5B1EA6-51BE-4EAE-AC2D-1B4317EE7446}"/>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8" name="直線コネクタ 417">
          <a:extLst>
            <a:ext uri="{FF2B5EF4-FFF2-40B4-BE49-F238E27FC236}">
              <a16:creationId xmlns:a16="http://schemas.microsoft.com/office/drawing/2014/main" id="{F45BF488-7B4E-445B-ABD0-6D502B0E3AFE}"/>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9" name="テキスト ボックス 418">
          <a:extLst>
            <a:ext uri="{FF2B5EF4-FFF2-40B4-BE49-F238E27FC236}">
              <a16:creationId xmlns:a16="http://schemas.microsoft.com/office/drawing/2014/main" id="{D262C27D-F20C-4910-B8DF-D2F9C5CDA83D}"/>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60A6EA60-8335-4437-8D7E-1FA2B61F7B3A}"/>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1" name="テキスト ボックス 420">
          <a:extLst>
            <a:ext uri="{FF2B5EF4-FFF2-40B4-BE49-F238E27FC236}">
              <a16:creationId xmlns:a16="http://schemas.microsoft.com/office/drawing/2014/main" id="{62A58D32-87F8-4368-B782-FD1A52C0BE84}"/>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2" name="【認定こども園・幼稚園・保育所】&#10;有形固定資産減価償却率グラフ枠">
          <a:extLst>
            <a:ext uri="{FF2B5EF4-FFF2-40B4-BE49-F238E27FC236}">
              <a16:creationId xmlns:a16="http://schemas.microsoft.com/office/drawing/2014/main" id="{0933B839-276D-4DEC-BF59-CB772F10E87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55245</xdr:rowOff>
    </xdr:from>
    <xdr:to>
      <xdr:col>85</xdr:col>
      <xdr:colOff>126364</xdr:colOff>
      <xdr:row>42</xdr:row>
      <xdr:rowOff>38100</xdr:rowOff>
    </xdr:to>
    <xdr:cxnSp macro="">
      <xdr:nvCxnSpPr>
        <xdr:cNvPr id="423" name="直線コネクタ 422">
          <a:extLst>
            <a:ext uri="{FF2B5EF4-FFF2-40B4-BE49-F238E27FC236}">
              <a16:creationId xmlns:a16="http://schemas.microsoft.com/office/drawing/2014/main" id="{0052B093-7FED-4720-8E2F-46067F0BE042}"/>
            </a:ext>
          </a:extLst>
        </xdr:cNvPr>
        <xdr:cNvCxnSpPr/>
      </xdr:nvCxnSpPr>
      <xdr:spPr>
        <a:xfrm flipV="1">
          <a:off x="16318864" y="5713095"/>
          <a:ext cx="0" cy="152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4" name="【認定こども園・幼稚園・保育所】&#10;有形固定資産減価償却率最小値テキスト">
          <a:extLst>
            <a:ext uri="{FF2B5EF4-FFF2-40B4-BE49-F238E27FC236}">
              <a16:creationId xmlns:a16="http://schemas.microsoft.com/office/drawing/2014/main" id="{4E7C55C3-E0EA-4482-8507-244776F9B66F}"/>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5" name="直線コネクタ 424">
          <a:extLst>
            <a:ext uri="{FF2B5EF4-FFF2-40B4-BE49-F238E27FC236}">
              <a16:creationId xmlns:a16="http://schemas.microsoft.com/office/drawing/2014/main" id="{1D7C4F73-85F5-413E-B4C1-CD7884F44959}"/>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1922</xdr:rowOff>
    </xdr:from>
    <xdr:ext cx="405111" cy="259045"/>
    <xdr:sp macro="" textlink="">
      <xdr:nvSpPr>
        <xdr:cNvPr id="426" name="【認定こども園・幼稚園・保育所】&#10;有形固定資産減価償却率最大値テキスト">
          <a:extLst>
            <a:ext uri="{FF2B5EF4-FFF2-40B4-BE49-F238E27FC236}">
              <a16:creationId xmlns:a16="http://schemas.microsoft.com/office/drawing/2014/main" id="{49EBC982-DEB4-4012-8D04-825F5DC4449A}"/>
            </a:ext>
          </a:extLst>
        </xdr:cNvPr>
        <xdr:cNvSpPr txBox="1"/>
      </xdr:nvSpPr>
      <xdr:spPr>
        <a:xfrm>
          <a:off x="16357600" y="5488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55245</xdr:rowOff>
    </xdr:from>
    <xdr:to>
      <xdr:col>86</xdr:col>
      <xdr:colOff>25400</xdr:colOff>
      <xdr:row>33</xdr:row>
      <xdr:rowOff>55245</xdr:rowOff>
    </xdr:to>
    <xdr:cxnSp macro="">
      <xdr:nvCxnSpPr>
        <xdr:cNvPr id="427" name="直線コネクタ 426">
          <a:extLst>
            <a:ext uri="{FF2B5EF4-FFF2-40B4-BE49-F238E27FC236}">
              <a16:creationId xmlns:a16="http://schemas.microsoft.com/office/drawing/2014/main" id="{5D892AC3-DC97-4AAE-BC33-D7F22A8F7DBD}"/>
            </a:ext>
          </a:extLst>
        </xdr:cNvPr>
        <xdr:cNvCxnSpPr/>
      </xdr:nvCxnSpPr>
      <xdr:spPr>
        <a:xfrm>
          <a:off x="16230600" y="571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2557</xdr:rowOff>
    </xdr:from>
    <xdr:ext cx="405111" cy="259045"/>
    <xdr:sp macro="" textlink="">
      <xdr:nvSpPr>
        <xdr:cNvPr id="428" name="【認定こども園・幼稚園・保育所】&#10;有形固定資産減価償却率平均値テキスト">
          <a:extLst>
            <a:ext uri="{FF2B5EF4-FFF2-40B4-BE49-F238E27FC236}">
              <a16:creationId xmlns:a16="http://schemas.microsoft.com/office/drawing/2014/main" id="{F3FE5887-4B46-4DB7-8D0C-93951A8D0885}"/>
            </a:ext>
          </a:extLst>
        </xdr:cNvPr>
        <xdr:cNvSpPr txBox="1"/>
      </xdr:nvSpPr>
      <xdr:spPr>
        <a:xfrm>
          <a:off x="16357600" y="617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151130</xdr:rowOff>
    </xdr:from>
    <xdr:to>
      <xdr:col>85</xdr:col>
      <xdr:colOff>177800</xdr:colOff>
      <xdr:row>37</xdr:row>
      <xdr:rowOff>81280</xdr:rowOff>
    </xdr:to>
    <xdr:sp macro="" textlink="">
      <xdr:nvSpPr>
        <xdr:cNvPr id="429" name="フローチャート: 判断 428">
          <a:extLst>
            <a:ext uri="{FF2B5EF4-FFF2-40B4-BE49-F238E27FC236}">
              <a16:creationId xmlns:a16="http://schemas.microsoft.com/office/drawing/2014/main" id="{52935C89-59CC-43EA-9003-A5C2BABBB720}"/>
            </a:ext>
          </a:extLst>
        </xdr:cNvPr>
        <xdr:cNvSpPr/>
      </xdr:nvSpPr>
      <xdr:spPr>
        <a:xfrm>
          <a:off x="162687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124460</xdr:rowOff>
    </xdr:from>
    <xdr:to>
      <xdr:col>81</xdr:col>
      <xdr:colOff>101600</xdr:colOff>
      <xdr:row>37</xdr:row>
      <xdr:rowOff>54610</xdr:rowOff>
    </xdr:to>
    <xdr:sp macro="" textlink="">
      <xdr:nvSpPr>
        <xdr:cNvPr id="430" name="フローチャート: 判断 429">
          <a:extLst>
            <a:ext uri="{FF2B5EF4-FFF2-40B4-BE49-F238E27FC236}">
              <a16:creationId xmlns:a16="http://schemas.microsoft.com/office/drawing/2014/main" id="{FAFA8C30-F5AE-4916-91D5-206AC5092DB7}"/>
            </a:ext>
          </a:extLst>
        </xdr:cNvPr>
        <xdr:cNvSpPr/>
      </xdr:nvSpPr>
      <xdr:spPr>
        <a:xfrm>
          <a:off x="15430500" y="629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114935</xdr:rowOff>
    </xdr:from>
    <xdr:to>
      <xdr:col>76</xdr:col>
      <xdr:colOff>165100</xdr:colOff>
      <xdr:row>37</xdr:row>
      <xdr:rowOff>45085</xdr:rowOff>
    </xdr:to>
    <xdr:sp macro="" textlink="">
      <xdr:nvSpPr>
        <xdr:cNvPr id="431" name="フローチャート: 判断 430">
          <a:extLst>
            <a:ext uri="{FF2B5EF4-FFF2-40B4-BE49-F238E27FC236}">
              <a16:creationId xmlns:a16="http://schemas.microsoft.com/office/drawing/2014/main" id="{7C082140-96A4-478C-B60C-A4A4A12B2F9A}"/>
            </a:ext>
          </a:extLst>
        </xdr:cNvPr>
        <xdr:cNvSpPr/>
      </xdr:nvSpPr>
      <xdr:spPr>
        <a:xfrm>
          <a:off x="14541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101600</xdr:rowOff>
    </xdr:from>
    <xdr:to>
      <xdr:col>72</xdr:col>
      <xdr:colOff>38100</xdr:colOff>
      <xdr:row>37</xdr:row>
      <xdr:rowOff>31750</xdr:rowOff>
    </xdr:to>
    <xdr:sp macro="" textlink="">
      <xdr:nvSpPr>
        <xdr:cNvPr id="432" name="フローチャート: 判断 431">
          <a:extLst>
            <a:ext uri="{FF2B5EF4-FFF2-40B4-BE49-F238E27FC236}">
              <a16:creationId xmlns:a16="http://schemas.microsoft.com/office/drawing/2014/main" id="{C7E60A6C-A292-4813-9429-0A3635DA58EF}"/>
            </a:ext>
          </a:extLst>
        </xdr:cNvPr>
        <xdr:cNvSpPr/>
      </xdr:nvSpPr>
      <xdr:spPr>
        <a:xfrm>
          <a:off x="13652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128270</xdr:rowOff>
    </xdr:from>
    <xdr:to>
      <xdr:col>67</xdr:col>
      <xdr:colOff>101600</xdr:colOff>
      <xdr:row>37</xdr:row>
      <xdr:rowOff>58420</xdr:rowOff>
    </xdr:to>
    <xdr:sp macro="" textlink="">
      <xdr:nvSpPr>
        <xdr:cNvPr id="433" name="フローチャート: 判断 432">
          <a:extLst>
            <a:ext uri="{FF2B5EF4-FFF2-40B4-BE49-F238E27FC236}">
              <a16:creationId xmlns:a16="http://schemas.microsoft.com/office/drawing/2014/main" id="{F800A99F-E813-45A4-84D2-652028F1ED9B}"/>
            </a:ext>
          </a:extLst>
        </xdr:cNvPr>
        <xdr:cNvSpPr/>
      </xdr:nvSpPr>
      <xdr:spPr>
        <a:xfrm>
          <a:off x="12763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162167F1-F0AB-4CF6-B164-D98671A16992}"/>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A1FEA28B-29A7-47C1-95BE-29DFFF8D6FF1}"/>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BD612AB5-B570-412A-9FFD-F133333FD9B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D6EC1CCC-BC3A-427D-B754-CB5FAB5055B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B1CB9A50-BED8-4FE1-BBD8-393DA7E95932}"/>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80645</xdr:rowOff>
    </xdr:from>
    <xdr:to>
      <xdr:col>85</xdr:col>
      <xdr:colOff>177800</xdr:colOff>
      <xdr:row>41</xdr:row>
      <xdr:rowOff>10795</xdr:rowOff>
    </xdr:to>
    <xdr:sp macro="" textlink="">
      <xdr:nvSpPr>
        <xdr:cNvPr id="439" name="楕円 438">
          <a:extLst>
            <a:ext uri="{FF2B5EF4-FFF2-40B4-BE49-F238E27FC236}">
              <a16:creationId xmlns:a16="http://schemas.microsoft.com/office/drawing/2014/main" id="{0699178C-AFA4-4192-B431-CAE335DDEAE1}"/>
            </a:ext>
          </a:extLst>
        </xdr:cNvPr>
        <xdr:cNvSpPr/>
      </xdr:nvSpPr>
      <xdr:spPr>
        <a:xfrm>
          <a:off x="16268700" y="693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59072</xdr:rowOff>
    </xdr:from>
    <xdr:ext cx="405111" cy="259045"/>
    <xdr:sp macro="" textlink="">
      <xdr:nvSpPr>
        <xdr:cNvPr id="440" name="【認定こども園・幼稚園・保育所】&#10;有形固定資産減価償却率該当値テキスト">
          <a:extLst>
            <a:ext uri="{FF2B5EF4-FFF2-40B4-BE49-F238E27FC236}">
              <a16:creationId xmlns:a16="http://schemas.microsoft.com/office/drawing/2014/main" id="{2C17CA71-6FD4-44F0-9918-E886E24B7246}"/>
            </a:ext>
          </a:extLst>
        </xdr:cNvPr>
        <xdr:cNvSpPr txBox="1"/>
      </xdr:nvSpPr>
      <xdr:spPr>
        <a:xfrm>
          <a:off x="16357600" y="691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55880</xdr:rowOff>
    </xdr:from>
    <xdr:to>
      <xdr:col>81</xdr:col>
      <xdr:colOff>101600</xdr:colOff>
      <xdr:row>40</xdr:row>
      <xdr:rowOff>157480</xdr:rowOff>
    </xdr:to>
    <xdr:sp macro="" textlink="">
      <xdr:nvSpPr>
        <xdr:cNvPr id="441" name="楕円 440">
          <a:extLst>
            <a:ext uri="{FF2B5EF4-FFF2-40B4-BE49-F238E27FC236}">
              <a16:creationId xmlns:a16="http://schemas.microsoft.com/office/drawing/2014/main" id="{60067EBC-F287-453C-B504-F864FAC25013}"/>
            </a:ext>
          </a:extLst>
        </xdr:cNvPr>
        <xdr:cNvSpPr/>
      </xdr:nvSpPr>
      <xdr:spPr>
        <a:xfrm>
          <a:off x="15430500" y="691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106680</xdr:rowOff>
    </xdr:from>
    <xdr:to>
      <xdr:col>85</xdr:col>
      <xdr:colOff>127000</xdr:colOff>
      <xdr:row>40</xdr:row>
      <xdr:rowOff>131445</xdr:rowOff>
    </xdr:to>
    <xdr:cxnSp macro="">
      <xdr:nvCxnSpPr>
        <xdr:cNvPr id="442" name="直線コネクタ 441">
          <a:extLst>
            <a:ext uri="{FF2B5EF4-FFF2-40B4-BE49-F238E27FC236}">
              <a16:creationId xmlns:a16="http://schemas.microsoft.com/office/drawing/2014/main" id="{18B6AE33-77D1-4FB0-9212-DE9DD26061E9}"/>
            </a:ext>
          </a:extLst>
        </xdr:cNvPr>
        <xdr:cNvCxnSpPr/>
      </xdr:nvCxnSpPr>
      <xdr:spPr>
        <a:xfrm>
          <a:off x="15481300" y="696468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25400</xdr:rowOff>
    </xdr:from>
    <xdr:to>
      <xdr:col>76</xdr:col>
      <xdr:colOff>165100</xdr:colOff>
      <xdr:row>40</xdr:row>
      <xdr:rowOff>127000</xdr:rowOff>
    </xdr:to>
    <xdr:sp macro="" textlink="">
      <xdr:nvSpPr>
        <xdr:cNvPr id="443" name="楕円 442">
          <a:extLst>
            <a:ext uri="{FF2B5EF4-FFF2-40B4-BE49-F238E27FC236}">
              <a16:creationId xmlns:a16="http://schemas.microsoft.com/office/drawing/2014/main" id="{14B306D3-7781-469F-BC1A-669A5D575958}"/>
            </a:ext>
          </a:extLst>
        </xdr:cNvPr>
        <xdr:cNvSpPr/>
      </xdr:nvSpPr>
      <xdr:spPr>
        <a:xfrm>
          <a:off x="14541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76200</xdr:rowOff>
    </xdr:from>
    <xdr:to>
      <xdr:col>81</xdr:col>
      <xdr:colOff>50800</xdr:colOff>
      <xdr:row>40</xdr:row>
      <xdr:rowOff>106680</xdr:rowOff>
    </xdr:to>
    <xdr:cxnSp macro="">
      <xdr:nvCxnSpPr>
        <xdr:cNvPr id="444" name="直線コネクタ 443">
          <a:extLst>
            <a:ext uri="{FF2B5EF4-FFF2-40B4-BE49-F238E27FC236}">
              <a16:creationId xmlns:a16="http://schemas.microsoft.com/office/drawing/2014/main" id="{61385870-D8B6-4D05-8061-13DE500EF51C}"/>
            </a:ext>
          </a:extLst>
        </xdr:cNvPr>
        <xdr:cNvCxnSpPr/>
      </xdr:nvCxnSpPr>
      <xdr:spPr>
        <a:xfrm>
          <a:off x="14592300" y="69342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162560</xdr:rowOff>
    </xdr:from>
    <xdr:to>
      <xdr:col>72</xdr:col>
      <xdr:colOff>38100</xdr:colOff>
      <xdr:row>40</xdr:row>
      <xdr:rowOff>92710</xdr:rowOff>
    </xdr:to>
    <xdr:sp macro="" textlink="">
      <xdr:nvSpPr>
        <xdr:cNvPr id="445" name="楕円 444">
          <a:extLst>
            <a:ext uri="{FF2B5EF4-FFF2-40B4-BE49-F238E27FC236}">
              <a16:creationId xmlns:a16="http://schemas.microsoft.com/office/drawing/2014/main" id="{3C03443B-6560-4ABF-8F2A-6033F53940A0}"/>
            </a:ext>
          </a:extLst>
        </xdr:cNvPr>
        <xdr:cNvSpPr/>
      </xdr:nvSpPr>
      <xdr:spPr>
        <a:xfrm>
          <a:off x="13652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41910</xdr:rowOff>
    </xdr:from>
    <xdr:to>
      <xdr:col>76</xdr:col>
      <xdr:colOff>114300</xdr:colOff>
      <xdr:row>40</xdr:row>
      <xdr:rowOff>76200</xdr:rowOff>
    </xdr:to>
    <xdr:cxnSp macro="">
      <xdr:nvCxnSpPr>
        <xdr:cNvPr id="446" name="直線コネクタ 445">
          <a:extLst>
            <a:ext uri="{FF2B5EF4-FFF2-40B4-BE49-F238E27FC236}">
              <a16:creationId xmlns:a16="http://schemas.microsoft.com/office/drawing/2014/main" id="{CE332DAF-9B6C-4ABC-9F22-C6ADE849009C}"/>
            </a:ext>
          </a:extLst>
        </xdr:cNvPr>
        <xdr:cNvCxnSpPr/>
      </xdr:nvCxnSpPr>
      <xdr:spPr>
        <a:xfrm>
          <a:off x="13703300" y="68999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151130</xdr:rowOff>
    </xdr:from>
    <xdr:to>
      <xdr:col>67</xdr:col>
      <xdr:colOff>101600</xdr:colOff>
      <xdr:row>38</xdr:row>
      <xdr:rowOff>81280</xdr:rowOff>
    </xdr:to>
    <xdr:sp macro="" textlink="">
      <xdr:nvSpPr>
        <xdr:cNvPr id="447" name="楕円 446">
          <a:extLst>
            <a:ext uri="{FF2B5EF4-FFF2-40B4-BE49-F238E27FC236}">
              <a16:creationId xmlns:a16="http://schemas.microsoft.com/office/drawing/2014/main" id="{2A6298D1-8EC7-438B-B648-12176E951B46}"/>
            </a:ext>
          </a:extLst>
        </xdr:cNvPr>
        <xdr:cNvSpPr/>
      </xdr:nvSpPr>
      <xdr:spPr>
        <a:xfrm>
          <a:off x="12763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30480</xdr:rowOff>
    </xdr:from>
    <xdr:to>
      <xdr:col>71</xdr:col>
      <xdr:colOff>177800</xdr:colOff>
      <xdr:row>40</xdr:row>
      <xdr:rowOff>41910</xdr:rowOff>
    </xdr:to>
    <xdr:cxnSp macro="">
      <xdr:nvCxnSpPr>
        <xdr:cNvPr id="448" name="直線コネクタ 447">
          <a:extLst>
            <a:ext uri="{FF2B5EF4-FFF2-40B4-BE49-F238E27FC236}">
              <a16:creationId xmlns:a16="http://schemas.microsoft.com/office/drawing/2014/main" id="{AEECED5F-0EBC-496E-BE31-9D143F72A0EB}"/>
            </a:ext>
          </a:extLst>
        </xdr:cNvPr>
        <xdr:cNvCxnSpPr/>
      </xdr:nvCxnSpPr>
      <xdr:spPr>
        <a:xfrm>
          <a:off x="12814300" y="6545580"/>
          <a:ext cx="889000" cy="35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71137</xdr:rowOff>
    </xdr:from>
    <xdr:ext cx="405111" cy="259045"/>
    <xdr:sp macro="" textlink="">
      <xdr:nvSpPr>
        <xdr:cNvPr id="449" name="n_1aveValue【認定こども園・幼稚園・保育所】&#10;有形固定資産減価償却率">
          <a:extLst>
            <a:ext uri="{FF2B5EF4-FFF2-40B4-BE49-F238E27FC236}">
              <a16:creationId xmlns:a16="http://schemas.microsoft.com/office/drawing/2014/main" id="{3A2465BE-7437-4B0E-9524-214327184F44}"/>
            </a:ext>
          </a:extLst>
        </xdr:cNvPr>
        <xdr:cNvSpPr txBox="1"/>
      </xdr:nvSpPr>
      <xdr:spPr>
        <a:xfrm>
          <a:off x="15266044" y="607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61612</xdr:rowOff>
    </xdr:from>
    <xdr:ext cx="405111" cy="259045"/>
    <xdr:sp macro="" textlink="">
      <xdr:nvSpPr>
        <xdr:cNvPr id="450" name="n_2aveValue【認定こども園・幼稚園・保育所】&#10;有形固定資産減価償却率">
          <a:extLst>
            <a:ext uri="{FF2B5EF4-FFF2-40B4-BE49-F238E27FC236}">
              <a16:creationId xmlns:a16="http://schemas.microsoft.com/office/drawing/2014/main" id="{4E052326-0F20-49A9-8D7D-6350C209598E}"/>
            </a:ext>
          </a:extLst>
        </xdr:cNvPr>
        <xdr:cNvSpPr txBox="1"/>
      </xdr:nvSpPr>
      <xdr:spPr>
        <a:xfrm>
          <a:off x="143897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48277</xdr:rowOff>
    </xdr:from>
    <xdr:ext cx="405111" cy="259045"/>
    <xdr:sp macro="" textlink="">
      <xdr:nvSpPr>
        <xdr:cNvPr id="451" name="n_3aveValue【認定こども園・幼稚園・保育所】&#10;有形固定資産減価償却率">
          <a:extLst>
            <a:ext uri="{FF2B5EF4-FFF2-40B4-BE49-F238E27FC236}">
              <a16:creationId xmlns:a16="http://schemas.microsoft.com/office/drawing/2014/main" id="{7C5EDB3B-B4E9-4922-93BD-D78DD8B3EE09}"/>
            </a:ext>
          </a:extLst>
        </xdr:cNvPr>
        <xdr:cNvSpPr txBox="1"/>
      </xdr:nvSpPr>
      <xdr:spPr>
        <a:xfrm>
          <a:off x="13500744" y="60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74947</xdr:rowOff>
    </xdr:from>
    <xdr:ext cx="405111" cy="259045"/>
    <xdr:sp macro="" textlink="">
      <xdr:nvSpPr>
        <xdr:cNvPr id="452" name="n_4aveValue【認定こども園・幼稚園・保育所】&#10;有形固定資産減価償却率">
          <a:extLst>
            <a:ext uri="{FF2B5EF4-FFF2-40B4-BE49-F238E27FC236}">
              <a16:creationId xmlns:a16="http://schemas.microsoft.com/office/drawing/2014/main" id="{1D009E04-51B9-45D6-87D9-BB3349557555}"/>
            </a:ext>
          </a:extLst>
        </xdr:cNvPr>
        <xdr:cNvSpPr txBox="1"/>
      </xdr:nvSpPr>
      <xdr:spPr>
        <a:xfrm>
          <a:off x="12611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148607</xdr:rowOff>
    </xdr:from>
    <xdr:ext cx="405111" cy="259045"/>
    <xdr:sp macro="" textlink="">
      <xdr:nvSpPr>
        <xdr:cNvPr id="453" name="n_1mainValue【認定こども園・幼稚園・保育所】&#10;有形固定資産減価償却率">
          <a:extLst>
            <a:ext uri="{FF2B5EF4-FFF2-40B4-BE49-F238E27FC236}">
              <a16:creationId xmlns:a16="http://schemas.microsoft.com/office/drawing/2014/main" id="{8A9E36C6-428B-46CF-B09A-807FD225EBEC}"/>
            </a:ext>
          </a:extLst>
        </xdr:cNvPr>
        <xdr:cNvSpPr txBox="1"/>
      </xdr:nvSpPr>
      <xdr:spPr>
        <a:xfrm>
          <a:off x="15266044" y="700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118127</xdr:rowOff>
    </xdr:from>
    <xdr:ext cx="405111" cy="259045"/>
    <xdr:sp macro="" textlink="">
      <xdr:nvSpPr>
        <xdr:cNvPr id="454" name="n_2mainValue【認定こども園・幼稚園・保育所】&#10;有形固定資産減価償却率">
          <a:extLst>
            <a:ext uri="{FF2B5EF4-FFF2-40B4-BE49-F238E27FC236}">
              <a16:creationId xmlns:a16="http://schemas.microsoft.com/office/drawing/2014/main" id="{1779BE9D-8126-4A16-A245-C0614F278B5C}"/>
            </a:ext>
          </a:extLst>
        </xdr:cNvPr>
        <xdr:cNvSpPr txBox="1"/>
      </xdr:nvSpPr>
      <xdr:spPr>
        <a:xfrm>
          <a:off x="14389744"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83837</xdr:rowOff>
    </xdr:from>
    <xdr:ext cx="405111" cy="259045"/>
    <xdr:sp macro="" textlink="">
      <xdr:nvSpPr>
        <xdr:cNvPr id="455" name="n_3mainValue【認定こども園・幼稚園・保育所】&#10;有形固定資産減価償却率">
          <a:extLst>
            <a:ext uri="{FF2B5EF4-FFF2-40B4-BE49-F238E27FC236}">
              <a16:creationId xmlns:a16="http://schemas.microsoft.com/office/drawing/2014/main" id="{85DB3FA6-EEDF-404A-B604-2826F1ECAA50}"/>
            </a:ext>
          </a:extLst>
        </xdr:cNvPr>
        <xdr:cNvSpPr txBox="1"/>
      </xdr:nvSpPr>
      <xdr:spPr>
        <a:xfrm>
          <a:off x="13500744" y="694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72407</xdr:rowOff>
    </xdr:from>
    <xdr:ext cx="405111" cy="259045"/>
    <xdr:sp macro="" textlink="">
      <xdr:nvSpPr>
        <xdr:cNvPr id="456" name="n_4mainValue【認定こども園・幼稚園・保育所】&#10;有形固定資産減価償却率">
          <a:extLst>
            <a:ext uri="{FF2B5EF4-FFF2-40B4-BE49-F238E27FC236}">
              <a16:creationId xmlns:a16="http://schemas.microsoft.com/office/drawing/2014/main" id="{C7E9ED12-B03A-4AD3-BEBB-F53F0F1429E2}"/>
            </a:ext>
          </a:extLst>
        </xdr:cNvPr>
        <xdr:cNvSpPr txBox="1"/>
      </xdr:nvSpPr>
      <xdr:spPr>
        <a:xfrm>
          <a:off x="126117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a:extLst>
            <a:ext uri="{FF2B5EF4-FFF2-40B4-BE49-F238E27FC236}">
              <a16:creationId xmlns:a16="http://schemas.microsoft.com/office/drawing/2014/main" id="{C25F15E4-C130-4958-9A8E-1377E9801DA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a:extLst>
            <a:ext uri="{FF2B5EF4-FFF2-40B4-BE49-F238E27FC236}">
              <a16:creationId xmlns:a16="http://schemas.microsoft.com/office/drawing/2014/main" id="{1F5BE0BF-7936-4D52-B1B6-594BED7DA8E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a:extLst>
            <a:ext uri="{FF2B5EF4-FFF2-40B4-BE49-F238E27FC236}">
              <a16:creationId xmlns:a16="http://schemas.microsoft.com/office/drawing/2014/main" id="{C36A37E6-A02C-4444-A484-B6C4BD8251B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a:extLst>
            <a:ext uri="{FF2B5EF4-FFF2-40B4-BE49-F238E27FC236}">
              <a16:creationId xmlns:a16="http://schemas.microsoft.com/office/drawing/2014/main" id="{1A5862A9-BD3B-46D5-9454-65C74899236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a:extLst>
            <a:ext uri="{FF2B5EF4-FFF2-40B4-BE49-F238E27FC236}">
              <a16:creationId xmlns:a16="http://schemas.microsoft.com/office/drawing/2014/main" id="{EE2B9EB9-2D37-40F1-882C-D4F817FECCE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a:extLst>
            <a:ext uri="{FF2B5EF4-FFF2-40B4-BE49-F238E27FC236}">
              <a16:creationId xmlns:a16="http://schemas.microsoft.com/office/drawing/2014/main" id="{16761766-1B6E-4931-BCB0-7917B6C0EBD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a:extLst>
            <a:ext uri="{FF2B5EF4-FFF2-40B4-BE49-F238E27FC236}">
              <a16:creationId xmlns:a16="http://schemas.microsoft.com/office/drawing/2014/main" id="{EBC9657E-EEBE-4943-B2B6-C7E9531559D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a:extLst>
            <a:ext uri="{FF2B5EF4-FFF2-40B4-BE49-F238E27FC236}">
              <a16:creationId xmlns:a16="http://schemas.microsoft.com/office/drawing/2014/main" id="{DF70BEC8-F104-4BB9-89D6-A23099E4E47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5" name="テキスト ボックス 464">
          <a:extLst>
            <a:ext uri="{FF2B5EF4-FFF2-40B4-BE49-F238E27FC236}">
              <a16:creationId xmlns:a16="http://schemas.microsoft.com/office/drawing/2014/main" id="{70506262-9046-4AEF-9C43-96D33D95F61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a:extLst>
            <a:ext uri="{FF2B5EF4-FFF2-40B4-BE49-F238E27FC236}">
              <a16:creationId xmlns:a16="http://schemas.microsoft.com/office/drawing/2014/main" id="{5FB5EF4F-5D31-4C3D-B80C-FA88AF2DD743}"/>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7" name="直線コネクタ 466">
          <a:extLst>
            <a:ext uri="{FF2B5EF4-FFF2-40B4-BE49-F238E27FC236}">
              <a16:creationId xmlns:a16="http://schemas.microsoft.com/office/drawing/2014/main" id="{48899395-AE20-44A0-A320-BE0B9F0F08EB}"/>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8" name="テキスト ボックス 467">
          <a:extLst>
            <a:ext uri="{FF2B5EF4-FFF2-40B4-BE49-F238E27FC236}">
              <a16:creationId xmlns:a16="http://schemas.microsoft.com/office/drawing/2014/main" id="{9973D770-D2FF-4F06-BBEA-3793ACDBE746}"/>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9" name="直線コネクタ 468">
          <a:extLst>
            <a:ext uri="{FF2B5EF4-FFF2-40B4-BE49-F238E27FC236}">
              <a16:creationId xmlns:a16="http://schemas.microsoft.com/office/drawing/2014/main" id="{3B22EA95-812A-4CFD-A2EF-3679BA36F5AB}"/>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0" name="テキスト ボックス 469">
          <a:extLst>
            <a:ext uri="{FF2B5EF4-FFF2-40B4-BE49-F238E27FC236}">
              <a16:creationId xmlns:a16="http://schemas.microsoft.com/office/drawing/2014/main" id="{0408B8CD-60B7-4CFB-8E85-05E8DD201215}"/>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1" name="直線コネクタ 470">
          <a:extLst>
            <a:ext uri="{FF2B5EF4-FFF2-40B4-BE49-F238E27FC236}">
              <a16:creationId xmlns:a16="http://schemas.microsoft.com/office/drawing/2014/main" id="{E700C605-8FA1-46E4-B274-DF748CE42D81}"/>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2" name="テキスト ボックス 471">
          <a:extLst>
            <a:ext uri="{FF2B5EF4-FFF2-40B4-BE49-F238E27FC236}">
              <a16:creationId xmlns:a16="http://schemas.microsoft.com/office/drawing/2014/main" id="{D36BEE16-3271-4795-A030-854248BC946E}"/>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3" name="直線コネクタ 472">
          <a:extLst>
            <a:ext uri="{FF2B5EF4-FFF2-40B4-BE49-F238E27FC236}">
              <a16:creationId xmlns:a16="http://schemas.microsoft.com/office/drawing/2014/main" id="{FF17EAD6-C7B0-4327-99D6-22E0CCA18B0D}"/>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4" name="テキスト ボックス 473">
          <a:extLst>
            <a:ext uri="{FF2B5EF4-FFF2-40B4-BE49-F238E27FC236}">
              <a16:creationId xmlns:a16="http://schemas.microsoft.com/office/drawing/2014/main" id="{01C00F2E-0350-46B0-8DCD-F0A900890AE7}"/>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5" name="直線コネクタ 474">
          <a:extLst>
            <a:ext uri="{FF2B5EF4-FFF2-40B4-BE49-F238E27FC236}">
              <a16:creationId xmlns:a16="http://schemas.microsoft.com/office/drawing/2014/main" id="{AC1C5D22-A975-475A-B192-854E25130A61}"/>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6" name="テキスト ボックス 475">
          <a:extLst>
            <a:ext uri="{FF2B5EF4-FFF2-40B4-BE49-F238E27FC236}">
              <a16:creationId xmlns:a16="http://schemas.microsoft.com/office/drawing/2014/main" id="{F2DDC9CD-B8D5-4276-95D4-277A3DC4168B}"/>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7" name="直線コネクタ 476">
          <a:extLst>
            <a:ext uri="{FF2B5EF4-FFF2-40B4-BE49-F238E27FC236}">
              <a16:creationId xmlns:a16="http://schemas.microsoft.com/office/drawing/2014/main" id="{C1425F51-7DB1-44FC-B0E8-AA14F88D57B5}"/>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8" name="テキスト ボックス 477">
          <a:extLst>
            <a:ext uri="{FF2B5EF4-FFF2-40B4-BE49-F238E27FC236}">
              <a16:creationId xmlns:a16="http://schemas.microsoft.com/office/drawing/2014/main" id="{1C9C1F94-A1A4-4E06-A91A-82FE9CA7E7F5}"/>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9" name="【認定こども園・幼稚園・保育所】&#10;一人当たり面積グラフ枠">
          <a:extLst>
            <a:ext uri="{FF2B5EF4-FFF2-40B4-BE49-F238E27FC236}">
              <a16:creationId xmlns:a16="http://schemas.microsoft.com/office/drawing/2014/main" id="{A275ECED-794C-42D5-B4DA-3C8C5668EF4A}"/>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135255</xdr:rowOff>
    </xdr:from>
    <xdr:to>
      <xdr:col>116</xdr:col>
      <xdr:colOff>62864</xdr:colOff>
      <xdr:row>42</xdr:row>
      <xdr:rowOff>13335</xdr:rowOff>
    </xdr:to>
    <xdr:cxnSp macro="">
      <xdr:nvCxnSpPr>
        <xdr:cNvPr id="480" name="直線コネクタ 479">
          <a:extLst>
            <a:ext uri="{FF2B5EF4-FFF2-40B4-BE49-F238E27FC236}">
              <a16:creationId xmlns:a16="http://schemas.microsoft.com/office/drawing/2014/main" id="{5CA56175-8E7B-4AF9-BD81-D4D4A81AE9C5}"/>
            </a:ext>
          </a:extLst>
        </xdr:cNvPr>
        <xdr:cNvCxnSpPr/>
      </xdr:nvCxnSpPr>
      <xdr:spPr>
        <a:xfrm flipV="1">
          <a:off x="22160864" y="5964555"/>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17162</xdr:rowOff>
    </xdr:from>
    <xdr:ext cx="469744" cy="259045"/>
    <xdr:sp macro="" textlink="">
      <xdr:nvSpPr>
        <xdr:cNvPr id="481" name="【認定こども園・幼稚園・保育所】&#10;一人当たり面積最小値テキスト">
          <a:extLst>
            <a:ext uri="{FF2B5EF4-FFF2-40B4-BE49-F238E27FC236}">
              <a16:creationId xmlns:a16="http://schemas.microsoft.com/office/drawing/2014/main" id="{4586C9B9-E62A-4101-871C-B40CC49407A6}"/>
            </a:ext>
          </a:extLst>
        </xdr:cNvPr>
        <xdr:cNvSpPr txBox="1"/>
      </xdr:nvSpPr>
      <xdr:spPr>
        <a:xfrm>
          <a:off x="22199600" y="721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13335</xdr:rowOff>
    </xdr:from>
    <xdr:to>
      <xdr:col>116</xdr:col>
      <xdr:colOff>152400</xdr:colOff>
      <xdr:row>42</xdr:row>
      <xdr:rowOff>13335</xdr:rowOff>
    </xdr:to>
    <xdr:cxnSp macro="">
      <xdr:nvCxnSpPr>
        <xdr:cNvPr id="482" name="直線コネクタ 481">
          <a:extLst>
            <a:ext uri="{FF2B5EF4-FFF2-40B4-BE49-F238E27FC236}">
              <a16:creationId xmlns:a16="http://schemas.microsoft.com/office/drawing/2014/main" id="{8661FC92-0CDB-4B8F-845C-C7F2748F2B02}"/>
            </a:ext>
          </a:extLst>
        </xdr:cNvPr>
        <xdr:cNvCxnSpPr/>
      </xdr:nvCxnSpPr>
      <xdr:spPr>
        <a:xfrm>
          <a:off x="22072600" y="721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81932</xdr:rowOff>
    </xdr:from>
    <xdr:ext cx="469744" cy="259045"/>
    <xdr:sp macro="" textlink="">
      <xdr:nvSpPr>
        <xdr:cNvPr id="483" name="【認定こども園・幼稚園・保育所】&#10;一人当たり面積最大値テキスト">
          <a:extLst>
            <a:ext uri="{FF2B5EF4-FFF2-40B4-BE49-F238E27FC236}">
              <a16:creationId xmlns:a16="http://schemas.microsoft.com/office/drawing/2014/main" id="{527F2DDE-A93B-458E-9074-C7D26D38C8B3}"/>
            </a:ext>
          </a:extLst>
        </xdr:cNvPr>
        <xdr:cNvSpPr txBox="1"/>
      </xdr:nvSpPr>
      <xdr:spPr>
        <a:xfrm>
          <a:off x="22199600" y="573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135255</xdr:rowOff>
    </xdr:from>
    <xdr:to>
      <xdr:col>116</xdr:col>
      <xdr:colOff>152400</xdr:colOff>
      <xdr:row>34</xdr:row>
      <xdr:rowOff>135255</xdr:rowOff>
    </xdr:to>
    <xdr:cxnSp macro="">
      <xdr:nvCxnSpPr>
        <xdr:cNvPr id="484" name="直線コネクタ 483">
          <a:extLst>
            <a:ext uri="{FF2B5EF4-FFF2-40B4-BE49-F238E27FC236}">
              <a16:creationId xmlns:a16="http://schemas.microsoft.com/office/drawing/2014/main" id="{50681895-C9FB-4CFA-88CC-D77F0AB0F6B4}"/>
            </a:ext>
          </a:extLst>
        </xdr:cNvPr>
        <xdr:cNvCxnSpPr/>
      </xdr:nvCxnSpPr>
      <xdr:spPr>
        <a:xfrm>
          <a:off x="22072600" y="596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95267</xdr:rowOff>
    </xdr:from>
    <xdr:ext cx="469744" cy="259045"/>
    <xdr:sp macro="" textlink="">
      <xdr:nvSpPr>
        <xdr:cNvPr id="485" name="【認定こども園・幼稚園・保育所】&#10;一人当たり面積平均値テキスト">
          <a:extLst>
            <a:ext uri="{FF2B5EF4-FFF2-40B4-BE49-F238E27FC236}">
              <a16:creationId xmlns:a16="http://schemas.microsoft.com/office/drawing/2014/main" id="{12C187B5-126C-4207-9757-5C387962985F}"/>
            </a:ext>
          </a:extLst>
        </xdr:cNvPr>
        <xdr:cNvSpPr txBox="1"/>
      </xdr:nvSpPr>
      <xdr:spPr>
        <a:xfrm>
          <a:off x="22199600" y="6781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116840</xdr:rowOff>
    </xdr:from>
    <xdr:to>
      <xdr:col>116</xdr:col>
      <xdr:colOff>114300</xdr:colOff>
      <xdr:row>40</xdr:row>
      <xdr:rowOff>46990</xdr:rowOff>
    </xdr:to>
    <xdr:sp macro="" textlink="">
      <xdr:nvSpPr>
        <xdr:cNvPr id="486" name="フローチャート: 判断 485">
          <a:extLst>
            <a:ext uri="{FF2B5EF4-FFF2-40B4-BE49-F238E27FC236}">
              <a16:creationId xmlns:a16="http://schemas.microsoft.com/office/drawing/2014/main" id="{91CA08D0-67B3-45B6-80DF-A0E60452294B}"/>
            </a:ext>
          </a:extLst>
        </xdr:cNvPr>
        <xdr:cNvSpPr/>
      </xdr:nvSpPr>
      <xdr:spPr>
        <a:xfrm>
          <a:off x="221107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126365</xdr:rowOff>
    </xdr:from>
    <xdr:to>
      <xdr:col>112</xdr:col>
      <xdr:colOff>38100</xdr:colOff>
      <xdr:row>40</xdr:row>
      <xdr:rowOff>56515</xdr:rowOff>
    </xdr:to>
    <xdr:sp macro="" textlink="">
      <xdr:nvSpPr>
        <xdr:cNvPr id="487" name="フローチャート: 判断 486">
          <a:extLst>
            <a:ext uri="{FF2B5EF4-FFF2-40B4-BE49-F238E27FC236}">
              <a16:creationId xmlns:a16="http://schemas.microsoft.com/office/drawing/2014/main" id="{81DEE93A-D836-41F6-B9D0-6B27518DE244}"/>
            </a:ext>
          </a:extLst>
        </xdr:cNvPr>
        <xdr:cNvSpPr/>
      </xdr:nvSpPr>
      <xdr:spPr>
        <a:xfrm>
          <a:off x="21272500" y="681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147320</xdr:rowOff>
    </xdr:from>
    <xdr:to>
      <xdr:col>107</xdr:col>
      <xdr:colOff>101600</xdr:colOff>
      <xdr:row>40</xdr:row>
      <xdr:rowOff>77470</xdr:rowOff>
    </xdr:to>
    <xdr:sp macro="" textlink="">
      <xdr:nvSpPr>
        <xdr:cNvPr id="488" name="フローチャート: 判断 487">
          <a:extLst>
            <a:ext uri="{FF2B5EF4-FFF2-40B4-BE49-F238E27FC236}">
              <a16:creationId xmlns:a16="http://schemas.microsoft.com/office/drawing/2014/main" id="{5C4E2CF1-2254-473A-B395-B59C0513D284}"/>
            </a:ext>
          </a:extLst>
        </xdr:cNvPr>
        <xdr:cNvSpPr/>
      </xdr:nvSpPr>
      <xdr:spPr>
        <a:xfrm>
          <a:off x="20383500" y="683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154940</xdr:rowOff>
    </xdr:from>
    <xdr:to>
      <xdr:col>102</xdr:col>
      <xdr:colOff>165100</xdr:colOff>
      <xdr:row>40</xdr:row>
      <xdr:rowOff>85090</xdr:rowOff>
    </xdr:to>
    <xdr:sp macro="" textlink="">
      <xdr:nvSpPr>
        <xdr:cNvPr id="489" name="フローチャート: 判断 488">
          <a:extLst>
            <a:ext uri="{FF2B5EF4-FFF2-40B4-BE49-F238E27FC236}">
              <a16:creationId xmlns:a16="http://schemas.microsoft.com/office/drawing/2014/main" id="{68843A9A-BEB5-402C-AF1A-5BC9A7518748}"/>
            </a:ext>
          </a:extLst>
        </xdr:cNvPr>
        <xdr:cNvSpPr/>
      </xdr:nvSpPr>
      <xdr:spPr>
        <a:xfrm>
          <a:off x="194945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153035</xdr:rowOff>
    </xdr:from>
    <xdr:to>
      <xdr:col>98</xdr:col>
      <xdr:colOff>38100</xdr:colOff>
      <xdr:row>40</xdr:row>
      <xdr:rowOff>83185</xdr:rowOff>
    </xdr:to>
    <xdr:sp macro="" textlink="">
      <xdr:nvSpPr>
        <xdr:cNvPr id="490" name="フローチャート: 判断 489">
          <a:extLst>
            <a:ext uri="{FF2B5EF4-FFF2-40B4-BE49-F238E27FC236}">
              <a16:creationId xmlns:a16="http://schemas.microsoft.com/office/drawing/2014/main" id="{69A02E2E-0237-4EDE-9700-17FE6D9F6922}"/>
            </a:ext>
          </a:extLst>
        </xdr:cNvPr>
        <xdr:cNvSpPr/>
      </xdr:nvSpPr>
      <xdr:spPr>
        <a:xfrm>
          <a:off x="18605500" y="683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83E3A709-58CB-40DF-81E1-BACBB9FAD09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DB546082-9BD1-4E4B-9134-270F24ABA84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F2F305CD-50AA-416F-9E17-6EFFB03F9BA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56A5463F-BA0D-40B9-92D9-60CD0446F80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82971CCA-37E4-4DE2-8192-D268EDA0A98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19685</xdr:rowOff>
    </xdr:from>
    <xdr:to>
      <xdr:col>116</xdr:col>
      <xdr:colOff>114300</xdr:colOff>
      <xdr:row>39</xdr:row>
      <xdr:rowOff>121285</xdr:rowOff>
    </xdr:to>
    <xdr:sp macro="" textlink="">
      <xdr:nvSpPr>
        <xdr:cNvPr id="496" name="楕円 495">
          <a:extLst>
            <a:ext uri="{FF2B5EF4-FFF2-40B4-BE49-F238E27FC236}">
              <a16:creationId xmlns:a16="http://schemas.microsoft.com/office/drawing/2014/main" id="{EDD78179-8682-45B7-88E4-2EE72918F2E8}"/>
            </a:ext>
          </a:extLst>
        </xdr:cNvPr>
        <xdr:cNvSpPr/>
      </xdr:nvSpPr>
      <xdr:spPr>
        <a:xfrm>
          <a:off x="22110700" y="670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42562</xdr:rowOff>
    </xdr:from>
    <xdr:ext cx="469744" cy="259045"/>
    <xdr:sp macro="" textlink="">
      <xdr:nvSpPr>
        <xdr:cNvPr id="497" name="【認定こども園・幼稚園・保育所】&#10;一人当たり面積該当値テキスト">
          <a:extLst>
            <a:ext uri="{FF2B5EF4-FFF2-40B4-BE49-F238E27FC236}">
              <a16:creationId xmlns:a16="http://schemas.microsoft.com/office/drawing/2014/main" id="{610DD22A-173D-463B-88DA-D9E27F00C71B}"/>
            </a:ext>
          </a:extLst>
        </xdr:cNvPr>
        <xdr:cNvSpPr txBox="1"/>
      </xdr:nvSpPr>
      <xdr:spPr>
        <a:xfrm>
          <a:off x="22199600" y="6557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31115</xdr:rowOff>
    </xdr:from>
    <xdr:to>
      <xdr:col>112</xdr:col>
      <xdr:colOff>38100</xdr:colOff>
      <xdr:row>39</xdr:row>
      <xdr:rowOff>132715</xdr:rowOff>
    </xdr:to>
    <xdr:sp macro="" textlink="">
      <xdr:nvSpPr>
        <xdr:cNvPr id="498" name="楕円 497">
          <a:extLst>
            <a:ext uri="{FF2B5EF4-FFF2-40B4-BE49-F238E27FC236}">
              <a16:creationId xmlns:a16="http://schemas.microsoft.com/office/drawing/2014/main" id="{BCCB4BD7-191A-499C-B822-6DB7F6DB40AB}"/>
            </a:ext>
          </a:extLst>
        </xdr:cNvPr>
        <xdr:cNvSpPr/>
      </xdr:nvSpPr>
      <xdr:spPr>
        <a:xfrm>
          <a:off x="21272500" y="671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70485</xdr:rowOff>
    </xdr:from>
    <xdr:to>
      <xdr:col>116</xdr:col>
      <xdr:colOff>63500</xdr:colOff>
      <xdr:row>39</xdr:row>
      <xdr:rowOff>81915</xdr:rowOff>
    </xdr:to>
    <xdr:cxnSp macro="">
      <xdr:nvCxnSpPr>
        <xdr:cNvPr id="499" name="直線コネクタ 498">
          <a:extLst>
            <a:ext uri="{FF2B5EF4-FFF2-40B4-BE49-F238E27FC236}">
              <a16:creationId xmlns:a16="http://schemas.microsoft.com/office/drawing/2014/main" id="{A603D694-7D61-4B1A-A8F0-DA42A96BDDD9}"/>
            </a:ext>
          </a:extLst>
        </xdr:cNvPr>
        <xdr:cNvCxnSpPr/>
      </xdr:nvCxnSpPr>
      <xdr:spPr>
        <a:xfrm flipV="1">
          <a:off x="21323300" y="675703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40640</xdr:rowOff>
    </xdr:from>
    <xdr:to>
      <xdr:col>107</xdr:col>
      <xdr:colOff>101600</xdr:colOff>
      <xdr:row>39</xdr:row>
      <xdr:rowOff>142240</xdr:rowOff>
    </xdr:to>
    <xdr:sp macro="" textlink="">
      <xdr:nvSpPr>
        <xdr:cNvPr id="500" name="楕円 499">
          <a:extLst>
            <a:ext uri="{FF2B5EF4-FFF2-40B4-BE49-F238E27FC236}">
              <a16:creationId xmlns:a16="http://schemas.microsoft.com/office/drawing/2014/main" id="{F74E5EB3-396D-4041-A567-27B9A6CAA19A}"/>
            </a:ext>
          </a:extLst>
        </xdr:cNvPr>
        <xdr:cNvSpPr/>
      </xdr:nvSpPr>
      <xdr:spPr>
        <a:xfrm>
          <a:off x="20383500" y="672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81915</xdr:rowOff>
    </xdr:from>
    <xdr:to>
      <xdr:col>111</xdr:col>
      <xdr:colOff>177800</xdr:colOff>
      <xdr:row>39</xdr:row>
      <xdr:rowOff>91440</xdr:rowOff>
    </xdr:to>
    <xdr:cxnSp macro="">
      <xdr:nvCxnSpPr>
        <xdr:cNvPr id="501" name="直線コネクタ 500">
          <a:extLst>
            <a:ext uri="{FF2B5EF4-FFF2-40B4-BE49-F238E27FC236}">
              <a16:creationId xmlns:a16="http://schemas.microsoft.com/office/drawing/2014/main" id="{02A9D6F7-27E6-4AE4-8338-59FFB3C6E617}"/>
            </a:ext>
          </a:extLst>
        </xdr:cNvPr>
        <xdr:cNvCxnSpPr/>
      </xdr:nvCxnSpPr>
      <xdr:spPr>
        <a:xfrm flipV="1">
          <a:off x="20434300" y="676846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44450</xdr:rowOff>
    </xdr:from>
    <xdr:to>
      <xdr:col>102</xdr:col>
      <xdr:colOff>165100</xdr:colOff>
      <xdr:row>39</xdr:row>
      <xdr:rowOff>146050</xdr:rowOff>
    </xdr:to>
    <xdr:sp macro="" textlink="">
      <xdr:nvSpPr>
        <xdr:cNvPr id="502" name="楕円 501">
          <a:extLst>
            <a:ext uri="{FF2B5EF4-FFF2-40B4-BE49-F238E27FC236}">
              <a16:creationId xmlns:a16="http://schemas.microsoft.com/office/drawing/2014/main" id="{156F8746-153A-4543-9663-2FC5E6D339B3}"/>
            </a:ext>
          </a:extLst>
        </xdr:cNvPr>
        <xdr:cNvSpPr/>
      </xdr:nvSpPr>
      <xdr:spPr>
        <a:xfrm>
          <a:off x="19494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91440</xdr:rowOff>
    </xdr:from>
    <xdr:to>
      <xdr:col>107</xdr:col>
      <xdr:colOff>50800</xdr:colOff>
      <xdr:row>39</xdr:row>
      <xdr:rowOff>95250</xdr:rowOff>
    </xdr:to>
    <xdr:cxnSp macro="">
      <xdr:nvCxnSpPr>
        <xdr:cNvPr id="503" name="直線コネクタ 502">
          <a:extLst>
            <a:ext uri="{FF2B5EF4-FFF2-40B4-BE49-F238E27FC236}">
              <a16:creationId xmlns:a16="http://schemas.microsoft.com/office/drawing/2014/main" id="{6DE3941F-07FC-46AF-B1B1-880AE85A39A2}"/>
            </a:ext>
          </a:extLst>
        </xdr:cNvPr>
        <xdr:cNvCxnSpPr/>
      </xdr:nvCxnSpPr>
      <xdr:spPr>
        <a:xfrm flipV="1">
          <a:off x="19545300" y="67779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133985</xdr:rowOff>
    </xdr:from>
    <xdr:to>
      <xdr:col>98</xdr:col>
      <xdr:colOff>38100</xdr:colOff>
      <xdr:row>38</xdr:row>
      <xdr:rowOff>64135</xdr:rowOff>
    </xdr:to>
    <xdr:sp macro="" textlink="">
      <xdr:nvSpPr>
        <xdr:cNvPr id="504" name="楕円 503">
          <a:extLst>
            <a:ext uri="{FF2B5EF4-FFF2-40B4-BE49-F238E27FC236}">
              <a16:creationId xmlns:a16="http://schemas.microsoft.com/office/drawing/2014/main" id="{FF819528-87E4-4A79-8FE7-04F9C5D35B2B}"/>
            </a:ext>
          </a:extLst>
        </xdr:cNvPr>
        <xdr:cNvSpPr/>
      </xdr:nvSpPr>
      <xdr:spPr>
        <a:xfrm>
          <a:off x="18605500" y="647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13335</xdr:rowOff>
    </xdr:from>
    <xdr:to>
      <xdr:col>102</xdr:col>
      <xdr:colOff>114300</xdr:colOff>
      <xdr:row>39</xdr:row>
      <xdr:rowOff>95250</xdr:rowOff>
    </xdr:to>
    <xdr:cxnSp macro="">
      <xdr:nvCxnSpPr>
        <xdr:cNvPr id="505" name="直線コネクタ 504">
          <a:extLst>
            <a:ext uri="{FF2B5EF4-FFF2-40B4-BE49-F238E27FC236}">
              <a16:creationId xmlns:a16="http://schemas.microsoft.com/office/drawing/2014/main" id="{BCEC674B-CA5B-4DDC-B556-A90D1E26FA14}"/>
            </a:ext>
          </a:extLst>
        </xdr:cNvPr>
        <xdr:cNvCxnSpPr/>
      </xdr:nvCxnSpPr>
      <xdr:spPr>
        <a:xfrm>
          <a:off x="18656300" y="6528435"/>
          <a:ext cx="889000" cy="25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47642</xdr:rowOff>
    </xdr:from>
    <xdr:ext cx="469744" cy="259045"/>
    <xdr:sp macro="" textlink="">
      <xdr:nvSpPr>
        <xdr:cNvPr id="506" name="n_1aveValue【認定こども園・幼稚園・保育所】&#10;一人当たり面積">
          <a:extLst>
            <a:ext uri="{FF2B5EF4-FFF2-40B4-BE49-F238E27FC236}">
              <a16:creationId xmlns:a16="http://schemas.microsoft.com/office/drawing/2014/main" id="{D86B318F-0A81-4A89-A2E7-76DDB126ACBE}"/>
            </a:ext>
          </a:extLst>
        </xdr:cNvPr>
        <xdr:cNvSpPr txBox="1"/>
      </xdr:nvSpPr>
      <xdr:spPr>
        <a:xfrm>
          <a:off x="21075727" y="6905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68597</xdr:rowOff>
    </xdr:from>
    <xdr:ext cx="469744" cy="259045"/>
    <xdr:sp macro="" textlink="">
      <xdr:nvSpPr>
        <xdr:cNvPr id="507" name="n_2aveValue【認定こども園・幼稚園・保育所】&#10;一人当たり面積">
          <a:extLst>
            <a:ext uri="{FF2B5EF4-FFF2-40B4-BE49-F238E27FC236}">
              <a16:creationId xmlns:a16="http://schemas.microsoft.com/office/drawing/2014/main" id="{E782D537-175E-4699-84E9-137E54C0050A}"/>
            </a:ext>
          </a:extLst>
        </xdr:cNvPr>
        <xdr:cNvSpPr txBox="1"/>
      </xdr:nvSpPr>
      <xdr:spPr>
        <a:xfrm>
          <a:off x="20199427" y="692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76217</xdr:rowOff>
    </xdr:from>
    <xdr:ext cx="469744" cy="259045"/>
    <xdr:sp macro="" textlink="">
      <xdr:nvSpPr>
        <xdr:cNvPr id="508" name="n_3aveValue【認定こども園・幼稚園・保育所】&#10;一人当たり面積">
          <a:extLst>
            <a:ext uri="{FF2B5EF4-FFF2-40B4-BE49-F238E27FC236}">
              <a16:creationId xmlns:a16="http://schemas.microsoft.com/office/drawing/2014/main" id="{C464DB35-93D4-4713-9E81-F1EBA1E845DE}"/>
            </a:ext>
          </a:extLst>
        </xdr:cNvPr>
        <xdr:cNvSpPr txBox="1"/>
      </xdr:nvSpPr>
      <xdr:spPr>
        <a:xfrm>
          <a:off x="19310427" y="693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74312</xdr:rowOff>
    </xdr:from>
    <xdr:ext cx="469744" cy="259045"/>
    <xdr:sp macro="" textlink="">
      <xdr:nvSpPr>
        <xdr:cNvPr id="509" name="n_4aveValue【認定こども園・幼稚園・保育所】&#10;一人当たり面積">
          <a:extLst>
            <a:ext uri="{FF2B5EF4-FFF2-40B4-BE49-F238E27FC236}">
              <a16:creationId xmlns:a16="http://schemas.microsoft.com/office/drawing/2014/main" id="{00F1796B-8AFD-4E46-9869-3D0A9711548B}"/>
            </a:ext>
          </a:extLst>
        </xdr:cNvPr>
        <xdr:cNvSpPr txBox="1"/>
      </xdr:nvSpPr>
      <xdr:spPr>
        <a:xfrm>
          <a:off x="18421427" y="6932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149242</xdr:rowOff>
    </xdr:from>
    <xdr:ext cx="469744" cy="259045"/>
    <xdr:sp macro="" textlink="">
      <xdr:nvSpPr>
        <xdr:cNvPr id="510" name="n_1mainValue【認定こども園・幼稚園・保育所】&#10;一人当たり面積">
          <a:extLst>
            <a:ext uri="{FF2B5EF4-FFF2-40B4-BE49-F238E27FC236}">
              <a16:creationId xmlns:a16="http://schemas.microsoft.com/office/drawing/2014/main" id="{F24D321F-3575-4B93-BC36-ADDEDE4F221A}"/>
            </a:ext>
          </a:extLst>
        </xdr:cNvPr>
        <xdr:cNvSpPr txBox="1"/>
      </xdr:nvSpPr>
      <xdr:spPr>
        <a:xfrm>
          <a:off x="21075727" y="6492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158767</xdr:rowOff>
    </xdr:from>
    <xdr:ext cx="469744" cy="259045"/>
    <xdr:sp macro="" textlink="">
      <xdr:nvSpPr>
        <xdr:cNvPr id="511" name="n_2mainValue【認定こども園・幼稚園・保育所】&#10;一人当たり面積">
          <a:extLst>
            <a:ext uri="{FF2B5EF4-FFF2-40B4-BE49-F238E27FC236}">
              <a16:creationId xmlns:a16="http://schemas.microsoft.com/office/drawing/2014/main" id="{2EBF4825-1EE2-469D-962A-E559EB395D53}"/>
            </a:ext>
          </a:extLst>
        </xdr:cNvPr>
        <xdr:cNvSpPr txBox="1"/>
      </xdr:nvSpPr>
      <xdr:spPr>
        <a:xfrm>
          <a:off x="20199427" y="650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162577</xdr:rowOff>
    </xdr:from>
    <xdr:ext cx="469744" cy="259045"/>
    <xdr:sp macro="" textlink="">
      <xdr:nvSpPr>
        <xdr:cNvPr id="512" name="n_3mainValue【認定こども園・幼稚園・保育所】&#10;一人当たり面積">
          <a:extLst>
            <a:ext uri="{FF2B5EF4-FFF2-40B4-BE49-F238E27FC236}">
              <a16:creationId xmlns:a16="http://schemas.microsoft.com/office/drawing/2014/main" id="{487BA48D-0337-4DBB-BF45-0D702B225C49}"/>
            </a:ext>
          </a:extLst>
        </xdr:cNvPr>
        <xdr:cNvSpPr txBox="1"/>
      </xdr:nvSpPr>
      <xdr:spPr>
        <a:xfrm>
          <a:off x="19310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80662</xdr:rowOff>
    </xdr:from>
    <xdr:ext cx="469744" cy="259045"/>
    <xdr:sp macro="" textlink="">
      <xdr:nvSpPr>
        <xdr:cNvPr id="513" name="n_4mainValue【認定こども園・幼稚園・保育所】&#10;一人当たり面積">
          <a:extLst>
            <a:ext uri="{FF2B5EF4-FFF2-40B4-BE49-F238E27FC236}">
              <a16:creationId xmlns:a16="http://schemas.microsoft.com/office/drawing/2014/main" id="{AA504922-18EF-4E29-8683-050724A1B7C3}"/>
            </a:ext>
          </a:extLst>
        </xdr:cNvPr>
        <xdr:cNvSpPr txBox="1"/>
      </xdr:nvSpPr>
      <xdr:spPr>
        <a:xfrm>
          <a:off x="18421427" y="625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4" name="正方形/長方形 513">
          <a:extLst>
            <a:ext uri="{FF2B5EF4-FFF2-40B4-BE49-F238E27FC236}">
              <a16:creationId xmlns:a16="http://schemas.microsoft.com/office/drawing/2014/main" id="{5BF43F6B-4AB2-4BB8-8134-A7DAA3096A4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5" name="正方形/長方形 514">
          <a:extLst>
            <a:ext uri="{FF2B5EF4-FFF2-40B4-BE49-F238E27FC236}">
              <a16:creationId xmlns:a16="http://schemas.microsoft.com/office/drawing/2014/main" id="{0B3B74CD-AC97-4349-908E-BD348D78744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6" name="正方形/長方形 515">
          <a:extLst>
            <a:ext uri="{FF2B5EF4-FFF2-40B4-BE49-F238E27FC236}">
              <a16:creationId xmlns:a16="http://schemas.microsoft.com/office/drawing/2014/main" id="{314F3D5D-4A71-48F5-BB78-A0B3205778B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7" name="正方形/長方形 516">
          <a:extLst>
            <a:ext uri="{FF2B5EF4-FFF2-40B4-BE49-F238E27FC236}">
              <a16:creationId xmlns:a16="http://schemas.microsoft.com/office/drawing/2014/main" id="{4D578205-3E4D-4834-A068-D7B283E27B6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8" name="正方形/長方形 517">
          <a:extLst>
            <a:ext uri="{FF2B5EF4-FFF2-40B4-BE49-F238E27FC236}">
              <a16:creationId xmlns:a16="http://schemas.microsoft.com/office/drawing/2014/main" id="{8E298C20-A3B9-4FE2-8049-02E60B8A85C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9" name="正方形/長方形 518">
          <a:extLst>
            <a:ext uri="{FF2B5EF4-FFF2-40B4-BE49-F238E27FC236}">
              <a16:creationId xmlns:a16="http://schemas.microsoft.com/office/drawing/2014/main" id="{A3643D77-042C-4F62-BDD3-DC867FA2F7B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0" name="正方形/長方形 519">
          <a:extLst>
            <a:ext uri="{FF2B5EF4-FFF2-40B4-BE49-F238E27FC236}">
              <a16:creationId xmlns:a16="http://schemas.microsoft.com/office/drawing/2014/main" id="{6BD8EA4C-0BEA-41EA-8F0D-39A38B333E9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1" name="正方形/長方形 520">
          <a:extLst>
            <a:ext uri="{FF2B5EF4-FFF2-40B4-BE49-F238E27FC236}">
              <a16:creationId xmlns:a16="http://schemas.microsoft.com/office/drawing/2014/main" id="{40F462BF-FFB3-4DD7-B243-F2A0A884B95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2" name="テキスト ボックス 521">
          <a:extLst>
            <a:ext uri="{FF2B5EF4-FFF2-40B4-BE49-F238E27FC236}">
              <a16:creationId xmlns:a16="http://schemas.microsoft.com/office/drawing/2014/main" id="{9415F3A4-E49F-44A6-A75F-DE02922A374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3" name="直線コネクタ 522">
          <a:extLst>
            <a:ext uri="{FF2B5EF4-FFF2-40B4-BE49-F238E27FC236}">
              <a16:creationId xmlns:a16="http://schemas.microsoft.com/office/drawing/2014/main" id="{DE3DFA96-0461-4FA3-B312-70A203A6124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4" name="テキスト ボックス 523">
          <a:extLst>
            <a:ext uri="{FF2B5EF4-FFF2-40B4-BE49-F238E27FC236}">
              <a16:creationId xmlns:a16="http://schemas.microsoft.com/office/drawing/2014/main" id="{94710EB9-8688-4DA9-9A28-F1732A60BC8F}"/>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5" name="直線コネクタ 524">
          <a:extLst>
            <a:ext uri="{FF2B5EF4-FFF2-40B4-BE49-F238E27FC236}">
              <a16:creationId xmlns:a16="http://schemas.microsoft.com/office/drawing/2014/main" id="{2DA3FAA4-2C40-48AA-A63E-A283DB34D8D7}"/>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6" name="テキスト ボックス 525">
          <a:extLst>
            <a:ext uri="{FF2B5EF4-FFF2-40B4-BE49-F238E27FC236}">
              <a16:creationId xmlns:a16="http://schemas.microsoft.com/office/drawing/2014/main" id="{CE9C15D1-8A41-493E-AB4A-E9F64EA2C8AB}"/>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7" name="直線コネクタ 526">
          <a:extLst>
            <a:ext uri="{FF2B5EF4-FFF2-40B4-BE49-F238E27FC236}">
              <a16:creationId xmlns:a16="http://schemas.microsoft.com/office/drawing/2014/main" id="{F44EBE30-8727-4B2E-9ACB-F98018596C41}"/>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8" name="テキスト ボックス 527">
          <a:extLst>
            <a:ext uri="{FF2B5EF4-FFF2-40B4-BE49-F238E27FC236}">
              <a16:creationId xmlns:a16="http://schemas.microsoft.com/office/drawing/2014/main" id="{A3DECC92-C72E-4758-A85F-2688BA659D8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9" name="直線コネクタ 528">
          <a:extLst>
            <a:ext uri="{FF2B5EF4-FFF2-40B4-BE49-F238E27FC236}">
              <a16:creationId xmlns:a16="http://schemas.microsoft.com/office/drawing/2014/main" id="{97968AB9-51E6-472F-9504-80D68EEA1B62}"/>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0" name="テキスト ボックス 529">
          <a:extLst>
            <a:ext uri="{FF2B5EF4-FFF2-40B4-BE49-F238E27FC236}">
              <a16:creationId xmlns:a16="http://schemas.microsoft.com/office/drawing/2014/main" id="{25238DDE-5BF6-4F52-94BE-3726438F3709}"/>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1" name="直線コネクタ 530">
          <a:extLst>
            <a:ext uri="{FF2B5EF4-FFF2-40B4-BE49-F238E27FC236}">
              <a16:creationId xmlns:a16="http://schemas.microsoft.com/office/drawing/2014/main" id="{902BD464-1CF2-432C-9F2B-D5BC44A27F25}"/>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2" name="テキスト ボックス 531">
          <a:extLst>
            <a:ext uri="{FF2B5EF4-FFF2-40B4-BE49-F238E27FC236}">
              <a16:creationId xmlns:a16="http://schemas.microsoft.com/office/drawing/2014/main" id="{A718ACED-DC99-4D40-9329-583E6E34732F}"/>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3" name="直線コネクタ 532">
          <a:extLst>
            <a:ext uri="{FF2B5EF4-FFF2-40B4-BE49-F238E27FC236}">
              <a16:creationId xmlns:a16="http://schemas.microsoft.com/office/drawing/2014/main" id="{72904F77-7208-4FA2-9A72-DE427CD82272}"/>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4" name="テキスト ボックス 533">
          <a:extLst>
            <a:ext uri="{FF2B5EF4-FFF2-40B4-BE49-F238E27FC236}">
              <a16:creationId xmlns:a16="http://schemas.microsoft.com/office/drawing/2014/main" id="{9D84F5EE-7DDD-4A3E-8B7D-A4D1FF425D5F}"/>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5" name="直線コネクタ 534">
          <a:extLst>
            <a:ext uri="{FF2B5EF4-FFF2-40B4-BE49-F238E27FC236}">
              <a16:creationId xmlns:a16="http://schemas.microsoft.com/office/drawing/2014/main" id="{FB2A082F-6795-4FAC-80E5-0C90DB7CEF1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6" name="テキスト ボックス 535">
          <a:extLst>
            <a:ext uri="{FF2B5EF4-FFF2-40B4-BE49-F238E27FC236}">
              <a16:creationId xmlns:a16="http://schemas.microsoft.com/office/drawing/2014/main" id="{29E9073A-A83C-4231-AA58-AD9FE22F4854}"/>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7" name="【学校施設】&#10;有形固定資産減価償却率グラフ枠">
          <a:extLst>
            <a:ext uri="{FF2B5EF4-FFF2-40B4-BE49-F238E27FC236}">
              <a16:creationId xmlns:a16="http://schemas.microsoft.com/office/drawing/2014/main" id="{B1DD931D-9E47-4AB3-BF7C-3DCFC3E1FE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120015</xdr:rowOff>
    </xdr:from>
    <xdr:to>
      <xdr:col>85</xdr:col>
      <xdr:colOff>126364</xdr:colOff>
      <xdr:row>63</xdr:row>
      <xdr:rowOff>7620</xdr:rowOff>
    </xdr:to>
    <xdr:cxnSp macro="">
      <xdr:nvCxnSpPr>
        <xdr:cNvPr id="538" name="直線コネクタ 537">
          <a:extLst>
            <a:ext uri="{FF2B5EF4-FFF2-40B4-BE49-F238E27FC236}">
              <a16:creationId xmlns:a16="http://schemas.microsoft.com/office/drawing/2014/main" id="{99599161-1352-4F8D-9194-183B67748B7D}"/>
            </a:ext>
          </a:extLst>
        </xdr:cNvPr>
        <xdr:cNvCxnSpPr/>
      </xdr:nvCxnSpPr>
      <xdr:spPr>
        <a:xfrm flipV="1">
          <a:off x="16318864" y="9721215"/>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11447</xdr:rowOff>
    </xdr:from>
    <xdr:ext cx="405111" cy="259045"/>
    <xdr:sp macro="" textlink="">
      <xdr:nvSpPr>
        <xdr:cNvPr id="539" name="【学校施設】&#10;有形固定資産減価償却率最小値テキスト">
          <a:extLst>
            <a:ext uri="{FF2B5EF4-FFF2-40B4-BE49-F238E27FC236}">
              <a16:creationId xmlns:a16="http://schemas.microsoft.com/office/drawing/2014/main" id="{0854B077-F69C-479D-8FAE-A423E774DA12}"/>
            </a:ext>
          </a:extLst>
        </xdr:cNvPr>
        <xdr:cNvSpPr txBox="1"/>
      </xdr:nvSpPr>
      <xdr:spPr>
        <a:xfrm>
          <a:off x="16357600" y="1081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7620</xdr:rowOff>
    </xdr:from>
    <xdr:to>
      <xdr:col>86</xdr:col>
      <xdr:colOff>25400</xdr:colOff>
      <xdr:row>63</xdr:row>
      <xdr:rowOff>7620</xdr:rowOff>
    </xdr:to>
    <xdr:cxnSp macro="">
      <xdr:nvCxnSpPr>
        <xdr:cNvPr id="540" name="直線コネクタ 539">
          <a:extLst>
            <a:ext uri="{FF2B5EF4-FFF2-40B4-BE49-F238E27FC236}">
              <a16:creationId xmlns:a16="http://schemas.microsoft.com/office/drawing/2014/main" id="{FAF13417-90B9-460B-92CB-5DC8BACE0BB7}"/>
            </a:ext>
          </a:extLst>
        </xdr:cNvPr>
        <xdr:cNvCxnSpPr/>
      </xdr:nvCxnSpPr>
      <xdr:spPr>
        <a:xfrm>
          <a:off x="16230600" y="1080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66692</xdr:rowOff>
    </xdr:from>
    <xdr:ext cx="405111" cy="259045"/>
    <xdr:sp macro="" textlink="">
      <xdr:nvSpPr>
        <xdr:cNvPr id="541" name="【学校施設】&#10;有形固定資産減価償却率最大値テキスト">
          <a:extLst>
            <a:ext uri="{FF2B5EF4-FFF2-40B4-BE49-F238E27FC236}">
              <a16:creationId xmlns:a16="http://schemas.microsoft.com/office/drawing/2014/main" id="{FC66164E-912D-43BC-BD52-751D39BAD5D9}"/>
            </a:ext>
          </a:extLst>
        </xdr:cNvPr>
        <xdr:cNvSpPr txBox="1"/>
      </xdr:nvSpPr>
      <xdr:spPr>
        <a:xfrm>
          <a:off x="16357600" y="9496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120015</xdr:rowOff>
    </xdr:from>
    <xdr:to>
      <xdr:col>86</xdr:col>
      <xdr:colOff>25400</xdr:colOff>
      <xdr:row>56</xdr:row>
      <xdr:rowOff>120015</xdr:rowOff>
    </xdr:to>
    <xdr:cxnSp macro="">
      <xdr:nvCxnSpPr>
        <xdr:cNvPr id="542" name="直線コネクタ 541">
          <a:extLst>
            <a:ext uri="{FF2B5EF4-FFF2-40B4-BE49-F238E27FC236}">
              <a16:creationId xmlns:a16="http://schemas.microsoft.com/office/drawing/2014/main" id="{CA63D155-E88D-4499-A162-D818F038AA71}"/>
            </a:ext>
          </a:extLst>
        </xdr:cNvPr>
        <xdr:cNvCxnSpPr/>
      </xdr:nvCxnSpPr>
      <xdr:spPr>
        <a:xfrm>
          <a:off x="16230600" y="972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32402</xdr:rowOff>
    </xdr:from>
    <xdr:ext cx="405111" cy="259045"/>
    <xdr:sp macro="" textlink="">
      <xdr:nvSpPr>
        <xdr:cNvPr id="543" name="【学校施設】&#10;有形固定資産減価償却率平均値テキスト">
          <a:extLst>
            <a:ext uri="{FF2B5EF4-FFF2-40B4-BE49-F238E27FC236}">
              <a16:creationId xmlns:a16="http://schemas.microsoft.com/office/drawing/2014/main" id="{0631519A-4ACC-4628-81DF-4AC1E0A18FAF}"/>
            </a:ext>
          </a:extLst>
        </xdr:cNvPr>
        <xdr:cNvSpPr txBox="1"/>
      </xdr:nvSpPr>
      <xdr:spPr>
        <a:xfrm>
          <a:off x="16357600" y="10319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53975</xdr:rowOff>
    </xdr:from>
    <xdr:to>
      <xdr:col>85</xdr:col>
      <xdr:colOff>177800</xdr:colOff>
      <xdr:row>60</xdr:row>
      <xdr:rowOff>155575</xdr:rowOff>
    </xdr:to>
    <xdr:sp macro="" textlink="">
      <xdr:nvSpPr>
        <xdr:cNvPr id="544" name="フローチャート: 判断 543">
          <a:extLst>
            <a:ext uri="{FF2B5EF4-FFF2-40B4-BE49-F238E27FC236}">
              <a16:creationId xmlns:a16="http://schemas.microsoft.com/office/drawing/2014/main" id="{5E6EFBA4-1B0B-4177-9A43-49CC0A348422}"/>
            </a:ext>
          </a:extLst>
        </xdr:cNvPr>
        <xdr:cNvSpPr/>
      </xdr:nvSpPr>
      <xdr:spPr>
        <a:xfrm>
          <a:off x="162687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545" name="フローチャート: 判断 544">
          <a:extLst>
            <a:ext uri="{FF2B5EF4-FFF2-40B4-BE49-F238E27FC236}">
              <a16:creationId xmlns:a16="http://schemas.microsoft.com/office/drawing/2014/main" id="{39F29472-E7B4-4FC2-A028-26A05843ABF8}"/>
            </a:ext>
          </a:extLst>
        </xdr:cNvPr>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166370</xdr:rowOff>
    </xdr:from>
    <xdr:to>
      <xdr:col>76</xdr:col>
      <xdr:colOff>165100</xdr:colOff>
      <xdr:row>60</xdr:row>
      <xdr:rowOff>96520</xdr:rowOff>
    </xdr:to>
    <xdr:sp macro="" textlink="">
      <xdr:nvSpPr>
        <xdr:cNvPr id="546" name="フローチャート: 判断 545">
          <a:extLst>
            <a:ext uri="{FF2B5EF4-FFF2-40B4-BE49-F238E27FC236}">
              <a16:creationId xmlns:a16="http://schemas.microsoft.com/office/drawing/2014/main" id="{2ECE77E6-0511-4C1A-8F24-9F695BEFE794}"/>
            </a:ext>
          </a:extLst>
        </xdr:cNvPr>
        <xdr:cNvSpPr/>
      </xdr:nvSpPr>
      <xdr:spPr>
        <a:xfrm>
          <a:off x="14541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160655</xdr:rowOff>
    </xdr:from>
    <xdr:to>
      <xdr:col>72</xdr:col>
      <xdr:colOff>38100</xdr:colOff>
      <xdr:row>60</xdr:row>
      <xdr:rowOff>90805</xdr:rowOff>
    </xdr:to>
    <xdr:sp macro="" textlink="">
      <xdr:nvSpPr>
        <xdr:cNvPr id="547" name="フローチャート: 判断 546">
          <a:extLst>
            <a:ext uri="{FF2B5EF4-FFF2-40B4-BE49-F238E27FC236}">
              <a16:creationId xmlns:a16="http://schemas.microsoft.com/office/drawing/2014/main" id="{583333CC-3ED3-49E2-968C-0A2776E2E3D8}"/>
            </a:ext>
          </a:extLst>
        </xdr:cNvPr>
        <xdr:cNvSpPr/>
      </xdr:nvSpPr>
      <xdr:spPr>
        <a:xfrm>
          <a:off x="136525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162560</xdr:rowOff>
    </xdr:from>
    <xdr:to>
      <xdr:col>67</xdr:col>
      <xdr:colOff>101600</xdr:colOff>
      <xdr:row>60</xdr:row>
      <xdr:rowOff>92710</xdr:rowOff>
    </xdr:to>
    <xdr:sp macro="" textlink="">
      <xdr:nvSpPr>
        <xdr:cNvPr id="548" name="フローチャート: 判断 547">
          <a:extLst>
            <a:ext uri="{FF2B5EF4-FFF2-40B4-BE49-F238E27FC236}">
              <a16:creationId xmlns:a16="http://schemas.microsoft.com/office/drawing/2014/main" id="{B5A9F025-66D3-4780-B8FA-8019E2A1BED7}"/>
            </a:ext>
          </a:extLst>
        </xdr:cNvPr>
        <xdr:cNvSpPr/>
      </xdr:nvSpPr>
      <xdr:spPr>
        <a:xfrm>
          <a:off x="12763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226C8119-F9F6-4FC7-91FE-1014B16169CF}"/>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B39DB376-FCFA-4989-B3C8-88C5C0151A0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160C123D-6BAE-406B-AA67-2A3B556614F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9C978750-4EBE-43FE-82C4-45037CEFE21B}"/>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1A24072A-2331-4D9E-8278-D7ABD82B16CE}"/>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554" name="楕円 553">
          <a:extLst>
            <a:ext uri="{FF2B5EF4-FFF2-40B4-BE49-F238E27FC236}">
              <a16:creationId xmlns:a16="http://schemas.microsoft.com/office/drawing/2014/main" id="{515ED5A0-3ACB-4797-ACF1-9C8047D32CDA}"/>
            </a:ext>
          </a:extLst>
        </xdr:cNvPr>
        <xdr:cNvSpPr/>
      </xdr:nvSpPr>
      <xdr:spPr>
        <a:xfrm>
          <a:off x="162687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6367</xdr:rowOff>
    </xdr:from>
    <xdr:ext cx="405111" cy="259045"/>
    <xdr:sp macro="" textlink="">
      <xdr:nvSpPr>
        <xdr:cNvPr id="555" name="【学校施設】&#10;有形固定資産減価償却率該当値テキスト">
          <a:extLst>
            <a:ext uri="{FF2B5EF4-FFF2-40B4-BE49-F238E27FC236}">
              <a16:creationId xmlns:a16="http://schemas.microsoft.com/office/drawing/2014/main" id="{419216EC-4F28-4B17-86C2-F5FEB02574C0}"/>
            </a:ext>
          </a:extLst>
        </xdr:cNvPr>
        <xdr:cNvSpPr txBox="1"/>
      </xdr:nvSpPr>
      <xdr:spPr>
        <a:xfrm>
          <a:off x="16357600" y="1012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118745</xdr:rowOff>
    </xdr:from>
    <xdr:to>
      <xdr:col>81</xdr:col>
      <xdr:colOff>101600</xdr:colOff>
      <xdr:row>60</xdr:row>
      <xdr:rowOff>48895</xdr:rowOff>
    </xdr:to>
    <xdr:sp macro="" textlink="">
      <xdr:nvSpPr>
        <xdr:cNvPr id="556" name="楕円 555">
          <a:extLst>
            <a:ext uri="{FF2B5EF4-FFF2-40B4-BE49-F238E27FC236}">
              <a16:creationId xmlns:a16="http://schemas.microsoft.com/office/drawing/2014/main" id="{87226102-B4F4-4E60-8AA3-0DE51AEDEDC8}"/>
            </a:ext>
          </a:extLst>
        </xdr:cNvPr>
        <xdr:cNvSpPr/>
      </xdr:nvSpPr>
      <xdr:spPr>
        <a:xfrm>
          <a:off x="15430500" y="1023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169545</xdr:rowOff>
    </xdr:from>
    <xdr:to>
      <xdr:col>85</xdr:col>
      <xdr:colOff>127000</xdr:colOff>
      <xdr:row>60</xdr:row>
      <xdr:rowOff>34290</xdr:rowOff>
    </xdr:to>
    <xdr:cxnSp macro="">
      <xdr:nvCxnSpPr>
        <xdr:cNvPr id="557" name="直線コネクタ 556">
          <a:extLst>
            <a:ext uri="{FF2B5EF4-FFF2-40B4-BE49-F238E27FC236}">
              <a16:creationId xmlns:a16="http://schemas.microsoft.com/office/drawing/2014/main" id="{2DDDFC1D-9FB2-4914-B933-6C7E01C4829F}"/>
            </a:ext>
          </a:extLst>
        </xdr:cNvPr>
        <xdr:cNvCxnSpPr/>
      </xdr:nvCxnSpPr>
      <xdr:spPr>
        <a:xfrm>
          <a:off x="15481300" y="1028509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80645</xdr:rowOff>
    </xdr:from>
    <xdr:to>
      <xdr:col>76</xdr:col>
      <xdr:colOff>165100</xdr:colOff>
      <xdr:row>60</xdr:row>
      <xdr:rowOff>10795</xdr:rowOff>
    </xdr:to>
    <xdr:sp macro="" textlink="">
      <xdr:nvSpPr>
        <xdr:cNvPr id="558" name="楕円 557">
          <a:extLst>
            <a:ext uri="{FF2B5EF4-FFF2-40B4-BE49-F238E27FC236}">
              <a16:creationId xmlns:a16="http://schemas.microsoft.com/office/drawing/2014/main" id="{B334EAA5-8FEF-4996-AF7E-3ED5537AFBA1}"/>
            </a:ext>
          </a:extLst>
        </xdr:cNvPr>
        <xdr:cNvSpPr/>
      </xdr:nvSpPr>
      <xdr:spPr>
        <a:xfrm>
          <a:off x="14541500" y="1019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131445</xdr:rowOff>
    </xdr:from>
    <xdr:to>
      <xdr:col>81</xdr:col>
      <xdr:colOff>50800</xdr:colOff>
      <xdr:row>59</xdr:row>
      <xdr:rowOff>169545</xdr:rowOff>
    </xdr:to>
    <xdr:cxnSp macro="">
      <xdr:nvCxnSpPr>
        <xdr:cNvPr id="559" name="直線コネクタ 558">
          <a:extLst>
            <a:ext uri="{FF2B5EF4-FFF2-40B4-BE49-F238E27FC236}">
              <a16:creationId xmlns:a16="http://schemas.microsoft.com/office/drawing/2014/main" id="{E8E0390E-8129-450B-B269-A3A187C370F7}"/>
            </a:ext>
          </a:extLst>
        </xdr:cNvPr>
        <xdr:cNvCxnSpPr/>
      </xdr:nvCxnSpPr>
      <xdr:spPr>
        <a:xfrm>
          <a:off x="14592300" y="102469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46355</xdr:rowOff>
    </xdr:from>
    <xdr:to>
      <xdr:col>72</xdr:col>
      <xdr:colOff>38100</xdr:colOff>
      <xdr:row>59</xdr:row>
      <xdr:rowOff>147955</xdr:rowOff>
    </xdr:to>
    <xdr:sp macro="" textlink="">
      <xdr:nvSpPr>
        <xdr:cNvPr id="560" name="楕円 559">
          <a:extLst>
            <a:ext uri="{FF2B5EF4-FFF2-40B4-BE49-F238E27FC236}">
              <a16:creationId xmlns:a16="http://schemas.microsoft.com/office/drawing/2014/main" id="{8DC6EE33-47F5-47BA-A4BE-A41C0163DE7F}"/>
            </a:ext>
          </a:extLst>
        </xdr:cNvPr>
        <xdr:cNvSpPr/>
      </xdr:nvSpPr>
      <xdr:spPr>
        <a:xfrm>
          <a:off x="13652500" y="1016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97155</xdr:rowOff>
    </xdr:from>
    <xdr:to>
      <xdr:col>76</xdr:col>
      <xdr:colOff>114300</xdr:colOff>
      <xdr:row>59</xdr:row>
      <xdr:rowOff>131445</xdr:rowOff>
    </xdr:to>
    <xdr:cxnSp macro="">
      <xdr:nvCxnSpPr>
        <xdr:cNvPr id="561" name="直線コネクタ 560">
          <a:extLst>
            <a:ext uri="{FF2B5EF4-FFF2-40B4-BE49-F238E27FC236}">
              <a16:creationId xmlns:a16="http://schemas.microsoft.com/office/drawing/2014/main" id="{BD59C7FE-30FB-4468-B4DA-FC935F2F8F0F}"/>
            </a:ext>
          </a:extLst>
        </xdr:cNvPr>
        <xdr:cNvCxnSpPr/>
      </xdr:nvCxnSpPr>
      <xdr:spPr>
        <a:xfrm>
          <a:off x="13703300" y="102127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25400</xdr:rowOff>
    </xdr:from>
    <xdr:to>
      <xdr:col>67</xdr:col>
      <xdr:colOff>101600</xdr:colOff>
      <xdr:row>59</xdr:row>
      <xdr:rowOff>127000</xdr:rowOff>
    </xdr:to>
    <xdr:sp macro="" textlink="">
      <xdr:nvSpPr>
        <xdr:cNvPr id="562" name="楕円 561">
          <a:extLst>
            <a:ext uri="{FF2B5EF4-FFF2-40B4-BE49-F238E27FC236}">
              <a16:creationId xmlns:a16="http://schemas.microsoft.com/office/drawing/2014/main" id="{0EB462FF-8BFC-4169-94D7-711EAD1C9754}"/>
            </a:ext>
          </a:extLst>
        </xdr:cNvPr>
        <xdr:cNvSpPr/>
      </xdr:nvSpPr>
      <xdr:spPr>
        <a:xfrm>
          <a:off x="127635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76200</xdr:rowOff>
    </xdr:from>
    <xdr:to>
      <xdr:col>71</xdr:col>
      <xdr:colOff>177800</xdr:colOff>
      <xdr:row>59</xdr:row>
      <xdr:rowOff>97155</xdr:rowOff>
    </xdr:to>
    <xdr:cxnSp macro="">
      <xdr:nvCxnSpPr>
        <xdr:cNvPr id="563" name="直線コネクタ 562">
          <a:extLst>
            <a:ext uri="{FF2B5EF4-FFF2-40B4-BE49-F238E27FC236}">
              <a16:creationId xmlns:a16="http://schemas.microsoft.com/office/drawing/2014/main" id="{031830A1-3132-446B-AFB6-2DD2FCA1CF01}"/>
            </a:ext>
          </a:extLst>
        </xdr:cNvPr>
        <xdr:cNvCxnSpPr/>
      </xdr:nvCxnSpPr>
      <xdr:spPr>
        <a:xfrm>
          <a:off x="12814300" y="1019175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100982</xdr:rowOff>
    </xdr:from>
    <xdr:ext cx="405111" cy="259045"/>
    <xdr:sp macro="" textlink="">
      <xdr:nvSpPr>
        <xdr:cNvPr id="564" name="n_1aveValue【学校施設】&#10;有形固定資産減価償却率">
          <a:extLst>
            <a:ext uri="{FF2B5EF4-FFF2-40B4-BE49-F238E27FC236}">
              <a16:creationId xmlns:a16="http://schemas.microsoft.com/office/drawing/2014/main" id="{225A49A2-955A-459A-BF26-5EECB364B5D6}"/>
            </a:ext>
          </a:extLst>
        </xdr:cNvPr>
        <xdr:cNvSpPr txBox="1"/>
      </xdr:nvSpPr>
      <xdr:spPr>
        <a:xfrm>
          <a:off x="152660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87647</xdr:rowOff>
    </xdr:from>
    <xdr:ext cx="405111" cy="259045"/>
    <xdr:sp macro="" textlink="">
      <xdr:nvSpPr>
        <xdr:cNvPr id="565" name="n_2aveValue【学校施設】&#10;有形固定資産減価償却率">
          <a:extLst>
            <a:ext uri="{FF2B5EF4-FFF2-40B4-BE49-F238E27FC236}">
              <a16:creationId xmlns:a16="http://schemas.microsoft.com/office/drawing/2014/main" id="{2C051700-4F5A-4F0F-919A-E7D700741154}"/>
            </a:ext>
          </a:extLst>
        </xdr:cNvPr>
        <xdr:cNvSpPr txBox="1"/>
      </xdr:nvSpPr>
      <xdr:spPr>
        <a:xfrm>
          <a:off x="143897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81932</xdr:rowOff>
    </xdr:from>
    <xdr:ext cx="405111" cy="259045"/>
    <xdr:sp macro="" textlink="">
      <xdr:nvSpPr>
        <xdr:cNvPr id="566" name="n_3aveValue【学校施設】&#10;有形固定資産減価償却率">
          <a:extLst>
            <a:ext uri="{FF2B5EF4-FFF2-40B4-BE49-F238E27FC236}">
              <a16:creationId xmlns:a16="http://schemas.microsoft.com/office/drawing/2014/main" id="{7B46C285-8AE8-40F9-B003-B3FF7F2E572B}"/>
            </a:ext>
          </a:extLst>
        </xdr:cNvPr>
        <xdr:cNvSpPr txBox="1"/>
      </xdr:nvSpPr>
      <xdr:spPr>
        <a:xfrm>
          <a:off x="13500744" y="1036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83837</xdr:rowOff>
    </xdr:from>
    <xdr:ext cx="405111" cy="259045"/>
    <xdr:sp macro="" textlink="">
      <xdr:nvSpPr>
        <xdr:cNvPr id="567" name="n_4aveValue【学校施設】&#10;有形固定資産減価償却率">
          <a:extLst>
            <a:ext uri="{FF2B5EF4-FFF2-40B4-BE49-F238E27FC236}">
              <a16:creationId xmlns:a16="http://schemas.microsoft.com/office/drawing/2014/main" id="{E92580F2-6817-4BFB-9CA7-1C050938517E}"/>
            </a:ext>
          </a:extLst>
        </xdr:cNvPr>
        <xdr:cNvSpPr txBox="1"/>
      </xdr:nvSpPr>
      <xdr:spPr>
        <a:xfrm>
          <a:off x="126117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65422</xdr:rowOff>
    </xdr:from>
    <xdr:ext cx="405111" cy="259045"/>
    <xdr:sp macro="" textlink="">
      <xdr:nvSpPr>
        <xdr:cNvPr id="568" name="n_1mainValue【学校施設】&#10;有形固定資産減価償却率">
          <a:extLst>
            <a:ext uri="{FF2B5EF4-FFF2-40B4-BE49-F238E27FC236}">
              <a16:creationId xmlns:a16="http://schemas.microsoft.com/office/drawing/2014/main" id="{D5181F9A-2105-4CBD-A93C-CA8E13D7DAB8}"/>
            </a:ext>
          </a:extLst>
        </xdr:cNvPr>
        <xdr:cNvSpPr txBox="1"/>
      </xdr:nvSpPr>
      <xdr:spPr>
        <a:xfrm>
          <a:off x="152660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27322</xdr:rowOff>
    </xdr:from>
    <xdr:ext cx="405111" cy="259045"/>
    <xdr:sp macro="" textlink="">
      <xdr:nvSpPr>
        <xdr:cNvPr id="569" name="n_2mainValue【学校施設】&#10;有形固定資産減価償却率">
          <a:extLst>
            <a:ext uri="{FF2B5EF4-FFF2-40B4-BE49-F238E27FC236}">
              <a16:creationId xmlns:a16="http://schemas.microsoft.com/office/drawing/2014/main" id="{8C2A0359-6433-4893-8BF2-1D537E0D81C6}"/>
            </a:ext>
          </a:extLst>
        </xdr:cNvPr>
        <xdr:cNvSpPr txBox="1"/>
      </xdr:nvSpPr>
      <xdr:spPr>
        <a:xfrm>
          <a:off x="14389744" y="997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164482</xdr:rowOff>
    </xdr:from>
    <xdr:ext cx="405111" cy="259045"/>
    <xdr:sp macro="" textlink="">
      <xdr:nvSpPr>
        <xdr:cNvPr id="570" name="n_3mainValue【学校施設】&#10;有形固定資産減価償却率">
          <a:extLst>
            <a:ext uri="{FF2B5EF4-FFF2-40B4-BE49-F238E27FC236}">
              <a16:creationId xmlns:a16="http://schemas.microsoft.com/office/drawing/2014/main" id="{9BD5A3CF-C49E-4E0E-B202-F2E1BE2708C6}"/>
            </a:ext>
          </a:extLst>
        </xdr:cNvPr>
        <xdr:cNvSpPr txBox="1"/>
      </xdr:nvSpPr>
      <xdr:spPr>
        <a:xfrm>
          <a:off x="13500744" y="993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143527</xdr:rowOff>
    </xdr:from>
    <xdr:ext cx="405111" cy="259045"/>
    <xdr:sp macro="" textlink="">
      <xdr:nvSpPr>
        <xdr:cNvPr id="571" name="n_4mainValue【学校施設】&#10;有形固定資産減価償却率">
          <a:extLst>
            <a:ext uri="{FF2B5EF4-FFF2-40B4-BE49-F238E27FC236}">
              <a16:creationId xmlns:a16="http://schemas.microsoft.com/office/drawing/2014/main" id="{807AC9ED-3083-4F71-BDD3-D2F020954161}"/>
            </a:ext>
          </a:extLst>
        </xdr:cNvPr>
        <xdr:cNvSpPr txBox="1"/>
      </xdr:nvSpPr>
      <xdr:spPr>
        <a:xfrm>
          <a:off x="12611744" y="991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2" name="正方形/長方形 571">
          <a:extLst>
            <a:ext uri="{FF2B5EF4-FFF2-40B4-BE49-F238E27FC236}">
              <a16:creationId xmlns:a16="http://schemas.microsoft.com/office/drawing/2014/main" id="{2C59F8E2-D900-4FAF-ABAD-5DF80D59333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3" name="正方形/長方形 572">
          <a:extLst>
            <a:ext uri="{FF2B5EF4-FFF2-40B4-BE49-F238E27FC236}">
              <a16:creationId xmlns:a16="http://schemas.microsoft.com/office/drawing/2014/main" id="{B352BBB1-7A86-4ADC-AA60-0D11739AE26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4" name="正方形/長方形 573">
          <a:extLst>
            <a:ext uri="{FF2B5EF4-FFF2-40B4-BE49-F238E27FC236}">
              <a16:creationId xmlns:a16="http://schemas.microsoft.com/office/drawing/2014/main" id="{DEEF2849-4D6F-4798-8C23-CC0F32A68A2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5" name="正方形/長方形 574">
          <a:extLst>
            <a:ext uri="{FF2B5EF4-FFF2-40B4-BE49-F238E27FC236}">
              <a16:creationId xmlns:a16="http://schemas.microsoft.com/office/drawing/2014/main" id="{BFE3CA2C-2D0A-4161-BC76-4018A02D048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6" name="正方形/長方形 575">
          <a:extLst>
            <a:ext uri="{FF2B5EF4-FFF2-40B4-BE49-F238E27FC236}">
              <a16:creationId xmlns:a16="http://schemas.microsoft.com/office/drawing/2014/main" id="{3C49B5F4-B14C-43C9-A796-2D051E3D1DB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7" name="正方形/長方形 576">
          <a:extLst>
            <a:ext uri="{FF2B5EF4-FFF2-40B4-BE49-F238E27FC236}">
              <a16:creationId xmlns:a16="http://schemas.microsoft.com/office/drawing/2014/main" id="{2C724C97-D8BE-4A5F-BCC2-9B101338D4D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8" name="正方形/長方形 577">
          <a:extLst>
            <a:ext uri="{FF2B5EF4-FFF2-40B4-BE49-F238E27FC236}">
              <a16:creationId xmlns:a16="http://schemas.microsoft.com/office/drawing/2014/main" id="{FEC60A19-A787-40CB-89A0-0D62753753F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9" name="正方形/長方形 578">
          <a:extLst>
            <a:ext uri="{FF2B5EF4-FFF2-40B4-BE49-F238E27FC236}">
              <a16:creationId xmlns:a16="http://schemas.microsoft.com/office/drawing/2014/main" id="{8360755C-06B6-4D33-BF2C-7EF8A4968EB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0" name="テキスト ボックス 579">
          <a:extLst>
            <a:ext uri="{FF2B5EF4-FFF2-40B4-BE49-F238E27FC236}">
              <a16:creationId xmlns:a16="http://schemas.microsoft.com/office/drawing/2014/main" id="{CAB83225-03C4-4F4C-AF23-CD45097133D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1" name="直線コネクタ 580">
          <a:extLst>
            <a:ext uri="{FF2B5EF4-FFF2-40B4-BE49-F238E27FC236}">
              <a16:creationId xmlns:a16="http://schemas.microsoft.com/office/drawing/2014/main" id="{A5D9ECB0-10C8-4E8D-AA09-BF34B86FABA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2" name="テキスト ボックス 581">
          <a:extLst>
            <a:ext uri="{FF2B5EF4-FFF2-40B4-BE49-F238E27FC236}">
              <a16:creationId xmlns:a16="http://schemas.microsoft.com/office/drawing/2014/main" id="{A34B1B38-AF20-4829-A6BE-A1B0A477BCBA}"/>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83" name="直線コネクタ 582">
          <a:extLst>
            <a:ext uri="{FF2B5EF4-FFF2-40B4-BE49-F238E27FC236}">
              <a16:creationId xmlns:a16="http://schemas.microsoft.com/office/drawing/2014/main" id="{71FF7652-BB07-4C56-BB0D-FE004087BB07}"/>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4" name="テキスト ボックス 583">
          <a:extLst>
            <a:ext uri="{FF2B5EF4-FFF2-40B4-BE49-F238E27FC236}">
              <a16:creationId xmlns:a16="http://schemas.microsoft.com/office/drawing/2014/main" id="{E102D4A7-BBC1-45A7-8BBF-B03DB0CE1A6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5" name="直線コネクタ 584">
          <a:extLst>
            <a:ext uri="{FF2B5EF4-FFF2-40B4-BE49-F238E27FC236}">
              <a16:creationId xmlns:a16="http://schemas.microsoft.com/office/drawing/2014/main" id="{D315BD5B-050B-407A-86A5-6FCD9EE6467B}"/>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6" name="テキスト ボックス 585">
          <a:extLst>
            <a:ext uri="{FF2B5EF4-FFF2-40B4-BE49-F238E27FC236}">
              <a16:creationId xmlns:a16="http://schemas.microsoft.com/office/drawing/2014/main" id="{FA3707BF-FEDE-4F51-97F2-F1FFCB419B86}"/>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7" name="直線コネクタ 586">
          <a:extLst>
            <a:ext uri="{FF2B5EF4-FFF2-40B4-BE49-F238E27FC236}">
              <a16:creationId xmlns:a16="http://schemas.microsoft.com/office/drawing/2014/main" id="{6BD09975-64F6-41D4-A01C-1E8B0516992B}"/>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8" name="テキスト ボックス 587">
          <a:extLst>
            <a:ext uri="{FF2B5EF4-FFF2-40B4-BE49-F238E27FC236}">
              <a16:creationId xmlns:a16="http://schemas.microsoft.com/office/drawing/2014/main" id="{25E4282B-7B7B-4335-8BFA-2D1EC1D07593}"/>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9" name="直線コネクタ 588">
          <a:extLst>
            <a:ext uri="{FF2B5EF4-FFF2-40B4-BE49-F238E27FC236}">
              <a16:creationId xmlns:a16="http://schemas.microsoft.com/office/drawing/2014/main" id="{5EE075FB-B77B-4DBE-A112-5CE34CC8604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90" name="テキスト ボックス 589">
          <a:extLst>
            <a:ext uri="{FF2B5EF4-FFF2-40B4-BE49-F238E27FC236}">
              <a16:creationId xmlns:a16="http://schemas.microsoft.com/office/drawing/2014/main" id="{E8FE6043-497C-4914-8F87-B764ADBB5C67}"/>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a:extLst>
            <a:ext uri="{FF2B5EF4-FFF2-40B4-BE49-F238E27FC236}">
              <a16:creationId xmlns:a16="http://schemas.microsoft.com/office/drawing/2014/main" id="{46967EE9-8C3A-4393-8721-0C32F4C1714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2" name="テキスト ボックス 591">
          <a:extLst>
            <a:ext uri="{FF2B5EF4-FFF2-40B4-BE49-F238E27FC236}">
              <a16:creationId xmlns:a16="http://schemas.microsoft.com/office/drawing/2014/main" id="{C5C20598-4DA7-4E15-A54A-D394A7E1DC3A}"/>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学校施設】&#10;一人当たり面積グラフ枠">
          <a:extLst>
            <a:ext uri="{FF2B5EF4-FFF2-40B4-BE49-F238E27FC236}">
              <a16:creationId xmlns:a16="http://schemas.microsoft.com/office/drawing/2014/main" id="{38A7430A-60F2-4EDE-833D-E849C073AE6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135789</xdr:rowOff>
    </xdr:from>
    <xdr:to>
      <xdr:col>116</xdr:col>
      <xdr:colOff>62864</xdr:colOff>
      <xdr:row>63</xdr:row>
      <xdr:rowOff>116586</xdr:rowOff>
    </xdr:to>
    <xdr:cxnSp macro="">
      <xdr:nvCxnSpPr>
        <xdr:cNvPr id="594" name="直線コネクタ 593">
          <a:extLst>
            <a:ext uri="{FF2B5EF4-FFF2-40B4-BE49-F238E27FC236}">
              <a16:creationId xmlns:a16="http://schemas.microsoft.com/office/drawing/2014/main" id="{37A35EEC-7EBC-4E07-9508-3714BD1B1597}"/>
            </a:ext>
          </a:extLst>
        </xdr:cNvPr>
        <xdr:cNvCxnSpPr/>
      </xdr:nvCxnSpPr>
      <xdr:spPr>
        <a:xfrm flipV="1">
          <a:off x="22160864" y="9908439"/>
          <a:ext cx="0" cy="1009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120413</xdr:rowOff>
    </xdr:from>
    <xdr:ext cx="469744" cy="259045"/>
    <xdr:sp macro="" textlink="">
      <xdr:nvSpPr>
        <xdr:cNvPr id="595" name="【学校施設】&#10;一人当たり面積最小値テキスト">
          <a:extLst>
            <a:ext uri="{FF2B5EF4-FFF2-40B4-BE49-F238E27FC236}">
              <a16:creationId xmlns:a16="http://schemas.microsoft.com/office/drawing/2014/main" id="{AD7D9A3D-1CE4-4900-841D-3C4D675CDBD1}"/>
            </a:ext>
          </a:extLst>
        </xdr:cNvPr>
        <xdr:cNvSpPr txBox="1"/>
      </xdr:nvSpPr>
      <xdr:spPr>
        <a:xfrm>
          <a:off x="22199600" y="1092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116586</xdr:rowOff>
    </xdr:from>
    <xdr:to>
      <xdr:col>116</xdr:col>
      <xdr:colOff>152400</xdr:colOff>
      <xdr:row>63</xdr:row>
      <xdr:rowOff>116586</xdr:rowOff>
    </xdr:to>
    <xdr:cxnSp macro="">
      <xdr:nvCxnSpPr>
        <xdr:cNvPr id="596" name="直線コネクタ 595">
          <a:extLst>
            <a:ext uri="{FF2B5EF4-FFF2-40B4-BE49-F238E27FC236}">
              <a16:creationId xmlns:a16="http://schemas.microsoft.com/office/drawing/2014/main" id="{BF74F82A-25F7-405B-8657-16FDCCDD717D}"/>
            </a:ext>
          </a:extLst>
        </xdr:cNvPr>
        <xdr:cNvCxnSpPr/>
      </xdr:nvCxnSpPr>
      <xdr:spPr>
        <a:xfrm>
          <a:off x="22072600" y="1091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82466</xdr:rowOff>
    </xdr:from>
    <xdr:ext cx="469744" cy="259045"/>
    <xdr:sp macro="" textlink="">
      <xdr:nvSpPr>
        <xdr:cNvPr id="597" name="【学校施設】&#10;一人当たり面積最大値テキスト">
          <a:extLst>
            <a:ext uri="{FF2B5EF4-FFF2-40B4-BE49-F238E27FC236}">
              <a16:creationId xmlns:a16="http://schemas.microsoft.com/office/drawing/2014/main" id="{155B7377-A71E-4F13-90EF-7D7D6C464D13}"/>
            </a:ext>
          </a:extLst>
        </xdr:cNvPr>
        <xdr:cNvSpPr txBox="1"/>
      </xdr:nvSpPr>
      <xdr:spPr>
        <a:xfrm>
          <a:off x="22199600" y="968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135789</xdr:rowOff>
    </xdr:from>
    <xdr:to>
      <xdr:col>116</xdr:col>
      <xdr:colOff>152400</xdr:colOff>
      <xdr:row>57</xdr:row>
      <xdr:rowOff>135789</xdr:rowOff>
    </xdr:to>
    <xdr:cxnSp macro="">
      <xdr:nvCxnSpPr>
        <xdr:cNvPr id="598" name="直線コネクタ 597">
          <a:extLst>
            <a:ext uri="{FF2B5EF4-FFF2-40B4-BE49-F238E27FC236}">
              <a16:creationId xmlns:a16="http://schemas.microsoft.com/office/drawing/2014/main" id="{97124462-F551-4D9E-868A-A21C76C939B5}"/>
            </a:ext>
          </a:extLst>
        </xdr:cNvPr>
        <xdr:cNvCxnSpPr/>
      </xdr:nvCxnSpPr>
      <xdr:spPr>
        <a:xfrm>
          <a:off x="22072600" y="9908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142968</xdr:rowOff>
    </xdr:from>
    <xdr:ext cx="469744" cy="259045"/>
    <xdr:sp macro="" textlink="">
      <xdr:nvSpPr>
        <xdr:cNvPr id="599" name="【学校施設】&#10;一人当たり面積平均値テキスト">
          <a:extLst>
            <a:ext uri="{FF2B5EF4-FFF2-40B4-BE49-F238E27FC236}">
              <a16:creationId xmlns:a16="http://schemas.microsoft.com/office/drawing/2014/main" id="{BA449588-9962-460F-935B-A7104084D309}"/>
            </a:ext>
          </a:extLst>
        </xdr:cNvPr>
        <xdr:cNvSpPr txBox="1"/>
      </xdr:nvSpPr>
      <xdr:spPr>
        <a:xfrm>
          <a:off x="22199600" y="10429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164541</xdr:rowOff>
    </xdr:from>
    <xdr:to>
      <xdr:col>116</xdr:col>
      <xdr:colOff>114300</xdr:colOff>
      <xdr:row>61</xdr:row>
      <xdr:rowOff>94691</xdr:rowOff>
    </xdr:to>
    <xdr:sp macro="" textlink="">
      <xdr:nvSpPr>
        <xdr:cNvPr id="600" name="フローチャート: 判断 599">
          <a:extLst>
            <a:ext uri="{FF2B5EF4-FFF2-40B4-BE49-F238E27FC236}">
              <a16:creationId xmlns:a16="http://schemas.microsoft.com/office/drawing/2014/main" id="{A7AC8433-347A-47C7-9E3E-8B0FD33334C5}"/>
            </a:ext>
          </a:extLst>
        </xdr:cNvPr>
        <xdr:cNvSpPr/>
      </xdr:nvSpPr>
      <xdr:spPr>
        <a:xfrm>
          <a:off x="22110700" y="1045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1321</xdr:rowOff>
    </xdr:from>
    <xdr:to>
      <xdr:col>112</xdr:col>
      <xdr:colOff>38100</xdr:colOff>
      <xdr:row>61</xdr:row>
      <xdr:rowOff>102921</xdr:rowOff>
    </xdr:to>
    <xdr:sp macro="" textlink="">
      <xdr:nvSpPr>
        <xdr:cNvPr id="601" name="フローチャート: 判断 600">
          <a:extLst>
            <a:ext uri="{FF2B5EF4-FFF2-40B4-BE49-F238E27FC236}">
              <a16:creationId xmlns:a16="http://schemas.microsoft.com/office/drawing/2014/main" id="{3DA77E2E-42A3-4DCA-9408-C6702014D608}"/>
            </a:ext>
          </a:extLst>
        </xdr:cNvPr>
        <xdr:cNvSpPr/>
      </xdr:nvSpPr>
      <xdr:spPr>
        <a:xfrm>
          <a:off x="21272500" y="10459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24181</xdr:rowOff>
    </xdr:from>
    <xdr:to>
      <xdr:col>107</xdr:col>
      <xdr:colOff>101600</xdr:colOff>
      <xdr:row>61</xdr:row>
      <xdr:rowOff>125781</xdr:rowOff>
    </xdr:to>
    <xdr:sp macro="" textlink="">
      <xdr:nvSpPr>
        <xdr:cNvPr id="602" name="フローチャート: 判断 601">
          <a:extLst>
            <a:ext uri="{FF2B5EF4-FFF2-40B4-BE49-F238E27FC236}">
              <a16:creationId xmlns:a16="http://schemas.microsoft.com/office/drawing/2014/main" id="{B2FD6A01-9C82-4DCD-B5A0-37FE19A0E339}"/>
            </a:ext>
          </a:extLst>
        </xdr:cNvPr>
        <xdr:cNvSpPr/>
      </xdr:nvSpPr>
      <xdr:spPr>
        <a:xfrm>
          <a:off x="20383500" y="1048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40183</xdr:rowOff>
    </xdr:from>
    <xdr:to>
      <xdr:col>102</xdr:col>
      <xdr:colOff>165100</xdr:colOff>
      <xdr:row>61</xdr:row>
      <xdr:rowOff>141783</xdr:rowOff>
    </xdr:to>
    <xdr:sp macro="" textlink="">
      <xdr:nvSpPr>
        <xdr:cNvPr id="603" name="フローチャート: 判断 602">
          <a:extLst>
            <a:ext uri="{FF2B5EF4-FFF2-40B4-BE49-F238E27FC236}">
              <a16:creationId xmlns:a16="http://schemas.microsoft.com/office/drawing/2014/main" id="{A668351E-24E8-4695-91C2-2C5F781EDC0F}"/>
            </a:ext>
          </a:extLst>
        </xdr:cNvPr>
        <xdr:cNvSpPr/>
      </xdr:nvSpPr>
      <xdr:spPr>
        <a:xfrm>
          <a:off x="19494500" y="1049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52527</xdr:rowOff>
    </xdr:from>
    <xdr:to>
      <xdr:col>98</xdr:col>
      <xdr:colOff>38100</xdr:colOff>
      <xdr:row>61</xdr:row>
      <xdr:rowOff>154127</xdr:rowOff>
    </xdr:to>
    <xdr:sp macro="" textlink="">
      <xdr:nvSpPr>
        <xdr:cNvPr id="604" name="フローチャート: 判断 603">
          <a:extLst>
            <a:ext uri="{FF2B5EF4-FFF2-40B4-BE49-F238E27FC236}">
              <a16:creationId xmlns:a16="http://schemas.microsoft.com/office/drawing/2014/main" id="{DC3A250F-E2F1-4660-9A8D-03A10DC4A3A4}"/>
            </a:ext>
          </a:extLst>
        </xdr:cNvPr>
        <xdr:cNvSpPr/>
      </xdr:nvSpPr>
      <xdr:spPr>
        <a:xfrm>
          <a:off x="18605500" y="1051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B79418F1-1634-4B09-BFC2-A45F0132465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FB412F11-EE40-493B-A8DB-2F4D98400B5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78512581-EDDB-4B7E-8BA3-5E4987E93F5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1F578CE4-C95E-49C8-93CE-1C027C404F2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DB708161-3B5A-4095-9307-60C5F0129988}"/>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158597</xdr:rowOff>
    </xdr:from>
    <xdr:to>
      <xdr:col>116</xdr:col>
      <xdr:colOff>114300</xdr:colOff>
      <xdr:row>61</xdr:row>
      <xdr:rowOff>88747</xdr:rowOff>
    </xdr:to>
    <xdr:sp macro="" textlink="">
      <xdr:nvSpPr>
        <xdr:cNvPr id="610" name="楕円 609">
          <a:extLst>
            <a:ext uri="{FF2B5EF4-FFF2-40B4-BE49-F238E27FC236}">
              <a16:creationId xmlns:a16="http://schemas.microsoft.com/office/drawing/2014/main" id="{F3F2B667-7691-4575-ABBA-9C7876F2B81D}"/>
            </a:ext>
          </a:extLst>
        </xdr:cNvPr>
        <xdr:cNvSpPr/>
      </xdr:nvSpPr>
      <xdr:spPr>
        <a:xfrm>
          <a:off x="22110700" y="1044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10024</xdr:rowOff>
    </xdr:from>
    <xdr:ext cx="469744" cy="259045"/>
    <xdr:sp macro="" textlink="">
      <xdr:nvSpPr>
        <xdr:cNvPr id="611" name="【学校施設】&#10;一人当たり面積該当値テキスト">
          <a:extLst>
            <a:ext uri="{FF2B5EF4-FFF2-40B4-BE49-F238E27FC236}">
              <a16:creationId xmlns:a16="http://schemas.microsoft.com/office/drawing/2014/main" id="{A448E3D8-4E6A-4E64-A809-BD0366BE2518}"/>
            </a:ext>
          </a:extLst>
        </xdr:cNvPr>
        <xdr:cNvSpPr txBox="1"/>
      </xdr:nvSpPr>
      <xdr:spPr>
        <a:xfrm>
          <a:off x="22199600" y="10297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7721</xdr:rowOff>
    </xdr:from>
    <xdr:to>
      <xdr:col>112</xdr:col>
      <xdr:colOff>38100</xdr:colOff>
      <xdr:row>61</xdr:row>
      <xdr:rowOff>109321</xdr:rowOff>
    </xdr:to>
    <xdr:sp macro="" textlink="">
      <xdr:nvSpPr>
        <xdr:cNvPr id="612" name="楕円 611">
          <a:extLst>
            <a:ext uri="{FF2B5EF4-FFF2-40B4-BE49-F238E27FC236}">
              <a16:creationId xmlns:a16="http://schemas.microsoft.com/office/drawing/2014/main" id="{4C66BE69-92FC-4D3A-9C92-1BEA0D331A87}"/>
            </a:ext>
          </a:extLst>
        </xdr:cNvPr>
        <xdr:cNvSpPr/>
      </xdr:nvSpPr>
      <xdr:spPr>
        <a:xfrm>
          <a:off x="21272500" y="1046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37947</xdr:rowOff>
    </xdr:from>
    <xdr:to>
      <xdr:col>116</xdr:col>
      <xdr:colOff>63500</xdr:colOff>
      <xdr:row>61</xdr:row>
      <xdr:rowOff>58521</xdr:rowOff>
    </xdr:to>
    <xdr:cxnSp macro="">
      <xdr:nvCxnSpPr>
        <xdr:cNvPr id="613" name="直線コネクタ 612">
          <a:extLst>
            <a:ext uri="{FF2B5EF4-FFF2-40B4-BE49-F238E27FC236}">
              <a16:creationId xmlns:a16="http://schemas.microsoft.com/office/drawing/2014/main" id="{69335280-20F7-4D02-811B-35706743B773}"/>
            </a:ext>
          </a:extLst>
        </xdr:cNvPr>
        <xdr:cNvCxnSpPr/>
      </xdr:nvCxnSpPr>
      <xdr:spPr>
        <a:xfrm flipV="1">
          <a:off x="21323300" y="10496397"/>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24638</xdr:rowOff>
    </xdr:from>
    <xdr:to>
      <xdr:col>107</xdr:col>
      <xdr:colOff>101600</xdr:colOff>
      <xdr:row>61</xdr:row>
      <xdr:rowOff>126238</xdr:rowOff>
    </xdr:to>
    <xdr:sp macro="" textlink="">
      <xdr:nvSpPr>
        <xdr:cNvPr id="614" name="楕円 613">
          <a:extLst>
            <a:ext uri="{FF2B5EF4-FFF2-40B4-BE49-F238E27FC236}">
              <a16:creationId xmlns:a16="http://schemas.microsoft.com/office/drawing/2014/main" id="{599B89CB-621B-49F6-AA11-19634CFEEF5E}"/>
            </a:ext>
          </a:extLst>
        </xdr:cNvPr>
        <xdr:cNvSpPr/>
      </xdr:nvSpPr>
      <xdr:spPr>
        <a:xfrm>
          <a:off x="20383500" y="1048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58521</xdr:rowOff>
    </xdr:from>
    <xdr:to>
      <xdr:col>111</xdr:col>
      <xdr:colOff>177800</xdr:colOff>
      <xdr:row>61</xdr:row>
      <xdr:rowOff>75438</xdr:rowOff>
    </xdr:to>
    <xdr:cxnSp macro="">
      <xdr:nvCxnSpPr>
        <xdr:cNvPr id="615" name="直線コネクタ 614">
          <a:extLst>
            <a:ext uri="{FF2B5EF4-FFF2-40B4-BE49-F238E27FC236}">
              <a16:creationId xmlns:a16="http://schemas.microsoft.com/office/drawing/2014/main" id="{516C8AE7-41AB-4F5A-BBFB-2A577839A827}"/>
            </a:ext>
          </a:extLst>
        </xdr:cNvPr>
        <xdr:cNvCxnSpPr/>
      </xdr:nvCxnSpPr>
      <xdr:spPr>
        <a:xfrm flipV="1">
          <a:off x="20434300" y="10516971"/>
          <a:ext cx="889000" cy="1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35154</xdr:rowOff>
    </xdr:from>
    <xdr:to>
      <xdr:col>102</xdr:col>
      <xdr:colOff>165100</xdr:colOff>
      <xdr:row>61</xdr:row>
      <xdr:rowOff>136754</xdr:rowOff>
    </xdr:to>
    <xdr:sp macro="" textlink="">
      <xdr:nvSpPr>
        <xdr:cNvPr id="616" name="楕円 615">
          <a:extLst>
            <a:ext uri="{FF2B5EF4-FFF2-40B4-BE49-F238E27FC236}">
              <a16:creationId xmlns:a16="http://schemas.microsoft.com/office/drawing/2014/main" id="{6F717941-4AAA-41FD-9256-F860C7D7A486}"/>
            </a:ext>
          </a:extLst>
        </xdr:cNvPr>
        <xdr:cNvSpPr/>
      </xdr:nvSpPr>
      <xdr:spPr>
        <a:xfrm>
          <a:off x="19494500" y="1049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75438</xdr:rowOff>
    </xdr:from>
    <xdr:to>
      <xdr:col>107</xdr:col>
      <xdr:colOff>50800</xdr:colOff>
      <xdr:row>61</xdr:row>
      <xdr:rowOff>85954</xdr:rowOff>
    </xdr:to>
    <xdr:cxnSp macro="">
      <xdr:nvCxnSpPr>
        <xdr:cNvPr id="617" name="直線コネクタ 616">
          <a:extLst>
            <a:ext uri="{FF2B5EF4-FFF2-40B4-BE49-F238E27FC236}">
              <a16:creationId xmlns:a16="http://schemas.microsoft.com/office/drawing/2014/main" id="{BDCF0E0B-117D-4819-B406-9B0D00F2DBA7}"/>
            </a:ext>
          </a:extLst>
        </xdr:cNvPr>
        <xdr:cNvCxnSpPr/>
      </xdr:nvCxnSpPr>
      <xdr:spPr>
        <a:xfrm flipV="1">
          <a:off x="19545300" y="10533888"/>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54356</xdr:rowOff>
    </xdr:from>
    <xdr:to>
      <xdr:col>98</xdr:col>
      <xdr:colOff>38100</xdr:colOff>
      <xdr:row>61</xdr:row>
      <xdr:rowOff>155956</xdr:rowOff>
    </xdr:to>
    <xdr:sp macro="" textlink="">
      <xdr:nvSpPr>
        <xdr:cNvPr id="618" name="楕円 617">
          <a:extLst>
            <a:ext uri="{FF2B5EF4-FFF2-40B4-BE49-F238E27FC236}">
              <a16:creationId xmlns:a16="http://schemas.microsoft.com/office/drawing/2014/main" id="{6BB0799D-94A8-4BEA-8287-2531634FACD9}"/>
            </a:ext>
          </a:extLst>
        </xdr:cNvPr>
        <xdr:cNvSpPr/>
      </xdr:nvSpPr>
      <xdr:spPr>
        <a:xfrm>
          <a:off x="18605500" y="1051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85954</xdr:rowOff>
    </xdr:from>
    <xdr:to>
      <xdr:col>102</xdr:col>
      <xdr:colOff>114300</xdr:colOff>
      <xdr:row>61</xdr:row>
      <xdr:rowOff>105156</xdr:rowOff>
    </xdr:to>
    <xdr:cxnSp macro="">
      <xdr:nvCxnSpPr>
        <xdr:cNvPr id="619" name="直線コネクタ 618">
          <a:extLst>
            <a:ext uri="{FF2B5EF4-FFF2-40B4-BE49-F238E27FC236}">
              <a16:creationId xmlns:a16="http://schemas.microsoft.com/office/drawing/2014/main" id="{36A6C701-F7E0-4CA6-8DCA-A689C6793FE6}"/>
            </a:ext>
          </a:extLst>
        </xdr:cNvPr>
        <xdr:cNvCxnSpPr/>
      </xdr:nvCxnSpPr>
      <xdr:spPr>
        <a:xfrm flipV="1">
          <a:off x="18656300" y="10544404"/>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119448</xdr:rowOff>
    </xdr:from>
    <xdr:ext cx="469744" cy="259045"/>
    <xdr:sp macro="" textlink="">
      <xdr:nvSpPr>
        <xdr:cNvPr id="620" name="n_1aveValue【学校施設】&#10;一人当たり面積">
          <a:extLst>
            <a:ext uri="{FF2B5EF4-FFF2-40B4-BE49-F238E27FC236}">
              <a16:creationId xmlns:a16="http://schemas.microsoft.com/office/drawing/2014/main" id="{95AE8054-FB1C-4F52-AAE5-D81B1952D6FC}"/>
            </a:ext>
          </a:extLst>
        </xdr:cNvPr>
        <xdr:cNvSpPr txBox="1"/>
      </xdr:nvSpPr>
      <xdr:spPr>
        <a:xfrm>
          <a:off x="21075727" y="1023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142308</xdr:rowOff>
    </xdr:from>
    <xdr:ext cx="469744" cy="259045"/>
    <xdr:sp macro="" textlink="">
      <xdr:nvSpPr>
        <xdr:cNvPr id="621" name="n_2aveValue【学校施設】&#10;一人当たり面積">
          <a:extLst>
            <a:ext uri="{FF2B5EF4-FFF2-40B4-BE49-F238E27FC236}">
              <a16:creationId xmlns:a16="http://schemas.microsoft.com/office/drawing/2014/main" id="{91A71FCC-6984-4C71-83C7-5B5E54220F7E}"/>
            </a:ext>
          </a:extLst>
        </xdr:cNvPr>
        <xdr:cNvSpPr txBox="1"/>
      </xdr:nvSpPr>
      <xdr:spPr>
        <a:xfrm>
          <a:off x="20199427" y="1025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132910</xdr:rowOff>
    </xdr:from>
    <xdr:ext cx="469744" cy="259045"/>
    <xdr:sp macro="" textlink="">
      <xdr:nvSpPr>
        <xdr:cNvPr id="622" name="n_3aveValue【学校施設】&#10;一人当たり面積">
          <a:extLst>
            <a:ext uri="{FF2B5EF4-FFF2-40B4-BE49-F238E27FC236}">
              <a16:creationId xmlns:a16="http://schemas.microsoft.com/office/drawing/2014/main" id="{71E133C2-8FD3-4DBC-BC1C-1BFAA0BB3416}"/>
            </a:ext>
          </a:extLst>
        </xdr:cNvPr>
        <xdr:cNvSpPr txBox="1"/>
      </xdr:nvSpPr>
      <xdr:spPr>
        <a:xfrm>
          <a:off x="19310427" y="10591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170654</xdr:rowOff>
    </xdr:from>
    <xdr:ext cx="469744" cy="259045"/>
    <xdr:sp macro="" textlink="">
      <xdr:nvSpPr>
        <xdr:cNvPr id="623" name="n_4aveValue【学校施設】&#10;一人当たり面積">
          <a:extLst>
            <a:ext uri="{FF2B5EF4-FFF2-40B4-BE49-F238E27FC236}">
              <a16:creationId xmlns:a16="http://schemas.microsoft.com/office/drawing/2014/main" id="{59E647E0-4E68-4677-923D-444DE0199BD4}"/>
            </a:ext>
          </a:extLst>
        </xdr:cNvPr>
        <xdr:cNvSpPr txBox="1"/>
      </xdr:nvSpPr>
      <xdr:spPr>
        <a:xfrm>
          <a:off x="18421427" y="1028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100448</xdr:rowOff>
    </xdr:from>
    <xdr:ext cx="469744" cy="259045"/>
    <xdr:sp macro="" textlink="">
      <xdr:nvSpPr>
        <xdr:cNvPr id="624" name="n_1mainValue【学校施設】&#10;一人当たり面積">
          <a:extLst>
            <a:ext uri="{FF2B5EF4-FFF2-40B4-BE49-F238E27FC236}">
              <a16:creationId xmlns:a16="http://schemas.microsoft.com/office/drawing/2014/main" id="{78850E11-9DCA-4D83-9BE2-E2AC56081F58}"/>
            </a:ext>
          </a:extLst>
        </xdr:cNvPr>
        <xdr:cNvSpPr txBox="1"/>
      </xdr:nvSpPr>
      <xdr:spPr>
        <a:xfrm>
          <a:off x="21075727" y="1055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117365</xdr:rowOff>
    </xdr:from>
    <xdr:ext cx="469744" cy="259045"/>
    <xdr:sp macro="" textlink="">
      <xdr:nvSpPr>
        <xdr:cNvPr id="625" name="n_2mainValue【学校施設】&#10;一人当たり面積">
          <a:extLst>
            <a:ext uri="{FF2B5EF4-FFF2-40B4-BE49-F238E27FC236}">
              <a16:creationId xmlns:a16="http://schemas.microsoft.com/office/drawing/2014/main" id="{6FF60C6A-3D3A-47CF-AC10-7FBF966D40E1}"/>
            </a:ext>
          </a:extLst>
        </xdr:cNvPr>
        <xdr:cNvSpPr txBox="1"/>
      </xdr:nvSpPr>
      <xdr:spPr>
        <a:xfrm>
          <a:off x="20199427" y="1057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153281</xdr:rowOff>
    </xdr:from>
    <xdr:ext cx="469744" cy="259045"/>
    <xdr:sp macro="" textlink="">
      <xdr:nvSpPr>
        <xdr:cNvPr id="626" name="n_3mainValue【学校施設】&#10;一人当たり面積">
          <a:extLst>
            <a:ext uri="{FF2B5EF4-FFF2-40B4-BE49-F238E27FC236}">
              <a16:creationId xmlns:a16="http://schemas.microsoft.com/office/drawing/2014/main" id="{B38C7791-81DC-4F23-AEDD-E9C8AC0C26D1}"/>
            </a:ext>
          </a:extLst>
        </xdr:cNvPr>
        <xdr:cNvSpPr txBox="1"/>
      </xdr:nvSpPr>
      <xdr:spPr>
        <a:xfrm>
          <a:off x="19310427" y="10268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147083</xdr:rowOff>
    </xdr:from>
    <xdr:ext cx="469744" cy="259045"/>
    <xdr:sp macro="" textlink="">
      <xdr:nvSpPr>
        <xdr:cNvPr id="627" name="n_4mainValue【学校施設】&#10;一人当たり面積">
          <a:extLst>
            <a:ext uri="{FF2B5EF4-FFF2-40B4-BE49-F238E27FC236}">
              <a16:creationId xmlns:a16="http://schemas.microsoft.com/office/drawing/2014/main" id="{219E5426-7FC6-4E3C-8FBD-BA57BF2A61E2}"/>
            </a:ext>
          </a:extLst>
        </xdr:cNvPr>
        <xdr:cNvSpPr txBox="1"/>
      </xdr:nvSpPr>
      <xdr:spPr>
        <a:xfrm>
          <a:off x="18421427" y="10605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a:extLst>
            <a:ext uri="{FF2B5EF4-FFF2-40B4-BE49-F238E27FC236}">
              <a16:creationId xmlns:a16="http://schemas.microsoft.com/office/drawing/2014/main" id="{841492D9-5646-4254-8B97-669ED6D2702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a:extLst>
            <a:ext uri="{FF2B5EF4-FFF2-40B4-BE49-F238E27FC236}">
              <a16:creationId xmlns:a16="http://schemas.microsoft.com/office/drawing/2014/main" id="{5148F45D-7972-4A36-B1CE-86294EA7797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a:extLst>
            <a:ext uri="{FF2B5EF4-FFF2-40B4-BE49-F238E27FC236}">
              <a16:creationId xmlns:a16="http://schemas.microsoft.com/office/drawing/2014/main" id="{0DE69551-8433-4D7D-968A-249735E3355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a:extLst>
            <a:ext uri="{FF2B5EF4-FFF2-40B4-BE49-F238E27FC236}">
              <a16:creationId xmlns:a16="http://schemas.microsoft.com/office/drawing/2014/main" id="{D06DB0AA-DD6E-4F87-8645-4A3005592BE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a:extLst>
            <a:ext uri="{FF2B5EF4-FFF2-40B4-BE49-F238E27FC236}">
              <a16:creationId xmlns:a16="http://schemas.microsoft.com/office/drawing/2014/main" id="{2F90EF96-AB4D-4281-BEB9-72274164FFE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a:extLst>
            <a:ext uri="{FF2B5EF4-FFF2-40B4-BE49-F238E27FC236}">
              <a16:creationId xmlns:a16="http://schemas.microsoft.com/office/drawing/2014/main" id="{7554A678-A5E3-4908-8A82-E05CDC10DD2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a:extLst>
            <a:ext uri="{FF2B5EF4-FFF2-40B4-BE49-F238E27FC236}">
              <a16:creationId xmlns:a16="http://schemas.microsoft.com/office/drawing/2014/main" id="{9BA51DB7-C622-433E-BCC1-92880663BE6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a:extLst>
            <a:ext uri="{FF2B5EF4-FFF2-40B4-BE49-F238E27FC236}">
              <a16:creationId xmlns:a16="http://schemas.microsoft.com/office/drawing/2014/main" id="{DEB14E03-1332-49B0-B639-9106527C57F2}"/>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6" name="正方形/長方形 635">
          <a:extLst>
            <a:ext uri="{FF2B5EF4-FFF2-40B4-BE49-F238E27FC236}">
              <a16:creationId xmlns:a16="http://schemas.microsoft.com/office/drawing/2014/main" id="{B2053372-58F8-4FAE-8E34-11AC1FAD4C8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7" name="正方形/長方形 636">
          <a:extLst>
            <a:ext uri="{FF2B5EF4-FFF2-40B4-BE49-F238E27FC236}">
              <a16:creationId xmlns:a16="http://schemas.microsoft.com/office/drawing/2014/main" id="{8D1BCD8B-FFD5-420D-8408-9067797D7EF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8" name="正方形/長方形 637">
          <a:extLst>
            <a:ext uri="{FF2B5EF4-FFF2-40B4-BE49-F238E27FC236}">
              <a16:creationId xmlns:a16="http://schemas.microsoft.com/office/drawing/2014/main" id="{390AD93A-C295-4351-986B-A989F47F98A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9" name="正方形/長方形 638">
          <a:extLst>
            <a:ext uri="{FF2B5EF4-FFF2-40B4-BE49-F238E27FC236}">
              <a16:creationId xmlns:a16="http://schemas.microsoft.com/office/drawing/2014/main" id="{1EBE0C70-C4AB-4CA5-98DC-035F82C31FF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0" name="正方形/長方形 639">
          <a:extLst>
            <a:ext uri="{FF2B5EF4-FFF2-40B4-BE49-F238E27FC236}">
              <a16:creationId xmlns:a16="http://schemas.microsoft.com/office/drawing/2014/main" id="{6E6143F7-1684-4C01-B2BF-E0D4A000B0E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1" name="正方形/長方形 640">
          <a:extLst>
            <a:ext uri="{FF2B5EF4-FFF2-40B4-BE49-F238E27FC236}">
              <a16:creationId xmlns:a16="http://schemas.microsoft.com/office/drawing/2014/main" id="{B2D57251-CC99-4E3A-9CA8-783D5AD7139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2" name="正方形/長方形 641">
          <a:extLst>
            <a:ext uri="{FF2B5EF4-FFF2-40B4-BE49-F238E27FC236}">
              <a16:creationId xmlns:a16="http://schemas.microsoft.com/office/drawing/2014/main" id="{B513BE1C-0C82-4171-866C-236FD318A5C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3" name="正方形/長方形 642">
          <a:extLst>
            <a:ext uri="{FF2B5EF4-FFF2-40B4-BE49-F238E27FC236}">
              <a16:creationId xmlns:a16="http://schemas.microsoft.com/office/drawing/2014/main" id="{7698D73E-1171-41D8-A4CC-0D282BDB3C18}"/>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4" name="正方形/長方形 643">
          <a:extLst>
            <a:ext uri="{FF2B5EF4-FFF2-40B4-BE49-F238E27FC236}">
              <a16:creationId xmlns:a16="http://schemas.microsoft.com/office/drawing/2014/main" id="{7E6C2A5D-92C7-4408-B309-2AD6B22B084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5" name="正方形/長方形 644">
          <a:extLst>
            <a:ext uri="{FF2B5EF4-FFF2-40B4-BE49-F238E27FC236}">
              <a16:creationId xmlns:a16="http://schemas.microsoft.com/office/drawing/2014/main" id="{D170C9ED-6B33-4445-B400-AE5F38A2FD7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6" name="正方形/長方形 645">
          <a:extLst>
            <a:ext uri="{FF2B5EF4-FFF2-40B4-BE49-F238E27FC236}">
              <a16:creationId xmlns:a16="http://schemas.microsoft.com/office/drawing/2014/main" id="{E85F6BBB-99AE-415E-909C-1221C124694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7" name="正方形/長方形 646">
          <a:extLst>
            <a:ext uri="{FF2B5EF4-FFF2-40B4-BE49-F238E27FC236}">
              <a16:creationId xmlns:a16="http://schemas.microsoft.com/office/drawing/2014/main" id="{E97F31A7-854D-4410-B0E8-B16396EDD54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8" name="正方形/長方形 647">
          <a:extLst>
            <a:ext uri="{FF2B5EF4-FFF2-40B4-BE49-F238E27FC236}">
              <a16:creationId xmlns:a16="http://schemas.microsoft.com/office/drawing/2014/main" id="{F19CC1F9-E978-4169-A892-36C38722062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9" name="正方形/長方形 648">
          <a:extLst>
            <a:ext uri="{FF2B5EF4-FFF2-40B4-BE49-F238E27FC236}">
              <a16:creationId xmlns:a16="http://schemas.microsoft.com/office/drawing/2014/main" id="{7A927E6C-7F5B-4419-BEEB-8A1BD829A2A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0" name="正方形/長方形 649">
          <a:extLst>
            <a:ext uri="{FF2B5EF4-FFF2-40B4-BE49-F238E27FC236}">
              <a16:creationId xmlns:a16="http://schemas.microsoft.com/office/drawing/2014/main" id="{2F3152A3-D613-49DD-AEF8-767E073B052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1" name="正方形/長方形 650">
          <a:extLst>
            <a:ext uri="{FF2B5EF4-FFF2-40B4-BE49-F238E27FC236}">
              <a16:creationId xmlns:a16="http://schemas.microsoft.com/office/drawing/2014/main" id="{1ED8E44E-A033-4381-8C6F-F564C785415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2" name="テキスト ボックス 651">
          <a:extLst>
            <a:ext uri="{FF2B5EF4-FFF2-40B4-BE49-F238E27FC236}">
              <a16:creationId xmlns:a16="http://schemas.microsoft.com/office/drawing/2014/main" id="{2AD2D574-B448-4A40-A598-60E4E3CAD15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3" name="直線コネクタ 652">
          <a:extLst>
            <a:ext uri="{FF2B5EF4-FFF2-40B4-BE49-F238E27FC236}">
              <a16:creationId xmlns:a16="http://schemas.microsoft.com/office/drawing/2014/main" id="{05779791-3E0C-400D-A408-333C35617F8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4" name="テキスト ボックス 653">
          <a:extLst>
            <a:ext uri="{FF2B5EF4-FFF2-40B4-BE49-F238E27FC236}">
              <a16:creationId xmlns:a16="http://schemas.microsoft.com/office/drawing/2014/main" id="{06380C19-F186-43C1-A3D0-F585C0ABA2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5" name="直線コネクタ 654">
          <a:extLst>
            <a:ext uri="{FF2B5EF4-FFF2-40B4-BE49-F238E27FC236}">
              <a16:creationId xmlns:a16="http://schemas.microsoft.com/office/drawing/2014/main" id="{0E77449C-9F18-4A46-AA1A-9E8B3BD5CC68}"/>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6" name="テキスト ボックス 655">
          <a:extLst>
            <a:ext uri="{FF2B5EF4-FFF2-40B4-BE49-F238E27FC236}">
              <a16:creationId xmlns:a16="http://schemas.microsoft.com/office/drawing/2014/main" id="{9C2E1972-E033-4982-B2BB-854FFAB2A6EA}"/>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7" name="直線コネクタ 656">
          <a:extLst>
            <a:ext uri="{FF2B5EF4-FFF2-40B4-BE49-F238E27FC236}">
              <a16:creationId xmlns:a16="http://schemas.microsoft.com/office/drawing/2014/main" id="{E4A2F6B2-545D-4974-A47E-54EFACCABCB1}"/>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8" name="テキスト ボックス 657">
          <a:extLst>
            <a:ext uri="{FF2B5EF4-FFF2-40B4-BE49-F238E27FC236}">
              <a16:creationId xmlns:a16="http://schemas.microsoft.com/office/drawing/2014/main" id="{07834DCE-3F66-4D4A-9DC0-39B4063D9897}"/>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9" name="直線コネクタ 658">
          <a:extLst>
            <a:ext uri="{FF2B5EF4-FFF2-40B4-BE49-F238E27FC236}">
              <a16:creationId xmlns:a16="http://schemas.microsoft.com/office/drawing/2014/main" id="{A4698B3C-E84D-4F70-8F74-A26684BF7338}"/>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0" name="テキスト ボックス 659">
          <a:extLst>
            <a:ext uri="{FF2B5EF4-FFF2-40B4-BE49-F238E27FC236}">
              <a16:creationId xmlns:a16="http://schemas.microsoft.com/office/drawing/2014/main" id="{AFE4DE47-0387-4288-AD1A-18E73A83FC44}"/>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1" name="直線コネクタ 660">
          <a:extLst>
            <a:ext uri="{FF2B5EF4-FFF2-40B4-BE49-F238E27FC236}">
              <a16:creationId xmlns:a16="http://schemas.microsoft.com/office/drawing/2014/main" id="{93A78439-A8C9-4145-B849-8AFC88F360C8}"/>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2" name="テキスト ボックス 661">
          <a:extLst>
            <a:ext uri="{FF2B5EF4-FFF2-40B4-BE49-F238E27FC236}">
              <a16:creationId xmlns:a16="http://schemas.microsoft.com/office/drawing/2014/main" id="{BE65AFA6-B08D-41A8-A4A6-2CE93557C2D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3" name="直線コネクタ 662">
          <a:extLst>
            <a:ext uri="{FF2B5EF4-FFF2-40B4-BE49-F238E27FC236}">
              <a16:creationId xmlns:a16="http://schemas.microsoft.com/office/drawing/2014/main" id="{463DF60C-823D-4B18-A547-432EBE1E34BC}"/>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4" name="テキスト ボックス 663">
          <a:extLst>
            <a:ext uri="{FF2B5EF4-FFF2-40B4-BE49-F238E27FC236}">
              <a16:creationId xmlns:a16="http://schemas.microsoft.com/office/drawing/2014/main" id="{2156C861-466F-4254-812A-B6E72BBE4C27}"/>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a:extLst>
            <a:ext uri="{FF2B5EF4-FFF2-40B4-BE49-F238E27FC236}">
              <a16:creationId xmlns:a16="http://schemas.microsoft.com/office/drawing/2014/main" id="{CFBEFA03-AC2C-4282-86DC-C825F697743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6" name="テキスト ボックス 665">
          <a:extLst>
            <a:ext uri="{FF2B5EF4-FFF2-40B4-BE49-F238E27FC236}">
              <a16:creationId xmlns:a16="http://schemas.microsoft.com/office/drawing/2014/main" id="{56510565-E28F-41E8-90E6-824D6623B313}"/>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7" name="【公民館】&#10;有形固定資産減価償却率グラフ枠">
          <a:extLst>
            <a:ext uri="{FF2B5EF4-FFF2-40B4-BE49-F238E27FC236}">
              <a16:creationId xmlns:a16="http://schemas.microsoft.com/office/drawing/2014/main" id="{A33429F9-E036-4647-A88C-0C08B23D4EE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100964</xdr:rowOff>
    </xdr:from>
    <xdr:to>
      <xdr:col>85</xdr:col>
      <xdr:colOff>126364</xdr:colOff>
      <xdr:row>108</xdr:row>
      <xdr:rowOff>152400</xdr:rowOff>
    </xdr:to>
    <xdr:cxnSp macro="">
      <xdr:nvCxnSpPr>
        <xdr:cNvPr id="668" name="直線コネクタ 667">
          <a:extLst>
            <a:ext uri="{FF2B5EF4-FFF2-40B4-BE49-F238E27FC236}">
              <a16:creationId xmlns:a16="http://schemas.microsoft.com/office/drawing/2014/main" id="{8B370493-740F-4A9E-8D4D-D4A09DCDFA74}"/>
            </a:ext>
          </a:extLst>
        </xdr:cNvPr>
        <xdr:cNvCxnSpPr/>
      </xdr:nvCxnSpPr>
      <xdr:spPr>
        <a:xfrm flipV="1">
          <a:off x="16318864" y="17074514"/>
          <a:ext cx="0" cy="1594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9" name="【公民館】&#10;有形固定資産減価償却率最小値テキスト">
          <a:extLst>
            <a:ext uri="{FF2B5EF4-FFF2-40B4-BE49-F238E27FC236}">
              <a16:creationId xmlns:a16="http://schemas.microsoft.com/office/drawing/2014/main" id="{1CB4F317-FE62-45BC-90A9-E16167E91B48}"/>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70" name="直線コネクタ 669">
          <a:extLst>
            <a:ext uri="{FF2B5EF4-FFF2-40B4-BE49-F238E27FC236}">
              <a16:creationId xmlns:a16="http://schemas.microsoft.com/office/drawing/2014/main" id="{AF07DA1D-7DF8-4C83-8D96-3BB71C576DAE}"/>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47641</xdr:rowOff>
    </xdr:from>
    <xdr:ext cx="405111" cy="259045"/>
    <xdr:sp macro="" textlink="">
      <xdr:nvSpPr>
        <xdr:cNvPr id="671" name="【公民館】&#10;有形固定資産減価償却率最大値テキスト">
          <a:extLst>
            <a:ext uri="{FF2B5EF4-FFF2-40B4-BE49-F238E27FC236}">
              <a16:creationId xmlns:a16="http://schemas.microsoft.com/office/drawing/2014/main" id="{26712B5A-7AE9-4BCF-A8BE-76F0AE41A4E1}"/>
            </a:ext>
          </a:extLst>
        </xdr:cNvPr>
        <xdr:cNvSpPr txBox="1"/>
      </xdr:nvSpPr>
      <xdr:spPr>
        <a:xfrm>
          <a:off x="16357600" y="16849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100964</xdr:rowOff>
    </xdr:from>
    <xdr:to>
      <xdr:col>86</xdr:col>
      <xdr:colOff>25400</xdr:colOff>
      <xdr:row>99</xdr:row>
      <xdr:rowOff>100964</xdr:rowOff>
    </xdr:to>
    <xdr:cxnSp macro="">
      <xdr:nvCxnSpPr>
        <xdr:cNvPr id="672" name="直線コネクタ 671">
          <a:extLst>
            <a:ext uri="{FF2B5EF4-FFF2-40B4-BE49-F238E27FC236}">
              <a16:creationId xmlns:a16="http://schemas.microsoft.com/office/drawing/2014/main" id="{EF549686-F0A4-4251-AFFA-CE66AF4316E6}"/>
            </a:ext>
          </a:extLst>
        </xdr:cNvPr>
        <xdr:cNvCxnSpPr/>
      </xdr:nvCxnSpPr>
      <xdr:spPr>
        <a:xfrm>
          <a:off x="16230600" y="1707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63516</xdr:rowOff>
    </xdr:from>
    <xdr:ext cx="405111" cy="259045"/>
    <xdr:sp macro="" textlink="">
      <xdr:nvSpPr>
        <xdr:cNvPr id="673" name="【公民館】&#10;有形固定資産減価償却率平均値テキスト">
          <a:extLst>
            <a:ext uri="{FF2B5EF4-FFF2-40B4-BE49-F238E27FC236}">
              <a16:creationId xmlns:a16="http://schemas.microsoft.com/office/drawing/2014/main" id="{79AC90FC-6A0C-40A8-B3C2-4FF509749A31}"/>
            </a:ext>
          </a:extLst>
        </xdr:cNvPr>
        <xdr:cNvSpPr txBox="1"/>
      </xdr:nvSpPr>
      <xdr:spPr>
        <a:xfrm>
          <a:off x="16357600" y="17894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40639</xdr:rowOff>
    </xdr:from>
    <xdr:to>
      <xdr:col>85</xdr:col>
      <xdr:colOff>177800</xdr:colOff>
      <xdr:row>105</xdr:row>
      <xdr:rowOff>142239</xdr:rowOff>
    </xdr:to>
    <xdr:sp macro="" textlink="">
      <xdr:nvSpPr>
        <xdr:cNvPr id="674" name="フローチャート: 判断 673">
          <a:extLst>
            <a:ext uri="{FF2B5EF4-FFF2-40B4-BE49-F238E27FC236}">
              <a16:creationId xmlns:a16="http://schemas.microsoft.com/office/drawing/2014/main" id="{6F3D6B24-2188-47BE-BB18-FB82D0B9C4BE}"/>
            </a:ext>
          </a:extLst>
        </xdr:cNvPr>
        <xdr:cNvSpPr/>
      </xdr:nvSpPr>
      <xdr:spPr>
        <a:xfrm>
          <a:off x="16268700" y="180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27305</xdr:rowOff>
    </xdr:from>
    <xdr:to>
      <xdr:col>81</xdr:col>
      <xdr:colOff>101600</xdr:colOff>
      <xdr:row>105</xdr:row>
      <xdr:rowOff>128905</xdr:rowOff>
    </xdr:to>
    <xdr:sp macro="" textlink="">
      <xdr:nvSpPr>
        <xdr:cNvPr id="675" name="フローチャート: 判断 674">
          <a:extLst>
            <a:ext uri="{FF2B5EF4-FFF2-40B4-BE49-F238E27FC236}">
              <a16:creationId xmlns:a16="http://schemas.microsoft.com/office/drawing/2014/main" id="{2377CE64-60D1-476E-8D25-C26AE192BC8A}"/>
            </a:ext>
          </a:extLst>
        </xdr:cNvPr>
        <xdr:cNvSpPr/>
      </xdr:nvSpPr>
      <xdr:spPr>
        <a:xfrm>
          <a:off x="15430500" y="1802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153036</xdr:rowOff>
    </xdr:from>
    <xdr:to>
      <xdr:col>76</xdr:col>
      <xdr:colOff>165100</xdr:colOff>
      <xdr:row>105</xdr:row>
      <xdr:rowOff>83186</xdr:rowOff>
    </xdr:to>
    <xdr:sp macro="" textlink="">
      <xdr:nvSpPr>
        <xdr:cNvPr id="676" name="フローチャート: 判断 675">
          <a:extLst>
            <a:ext uri="{FF2B5EF4-FFF2-40B4-BE49-F238E27FC236}">
              <a16:creationId xmlns:a16="http://schemas.microsoft.com/office/drawing/2014/main" id="{904D0EA2-DA66-4C8F-8165-9C2609497F5F}"/>
            </a:ext>
          </a:extLst>
        </xdr:cNvPr>
        <xdr:cNvSpPr/>
      </xdr:nvSpPr>
      <xdr:spPr>
        <a:xfrm>
          <a:off x="14541500" y="1798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139700</xdr:rowOff>
    </xdr:from>
    <xdr:to>
      <xdr:col>72</xdr:col>
      <xdr:colOff>38100</xdr:colOff>
      <xdr:row>105</xdr:row>
      <xdr:rowOff>69850</xdr:rowOff>
    </xdr:to>
    <xdr:sp macro="" textlink="">
      <xdr:nvSpPr>
        <xdr:cNvPr id="677" name="フローチャート: 判断 676">
          <a:extLst>
            <a:ext uri="{FF2B5EF4-FFF2-40B4-BE49-F238E27FC236}">
              <a16:creationId xmlns:a16="http://schemas.microsoft.com/office/drawing/2014/main" id="{44541DEC-A31B-42E0-9C11-E29063352813}"/>
            </a:ext>
          </a:extLst>
        </xdr:cNvPr>
        <xdr:cNvSpPr/>
      </xdr:nvSpPr>
      <xdr:spPr>
        <a:xfrm>
          <a:off x="13652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97789</xdr:rowOff>
    </xdr:from>
    <xdr:to>
      <xdr:col>67</xdr:col>
      <xdr:colOff>101600</xdr:colOff>
      <xdr:row>105</xdr:row>
      <xdr:rowOff>27939</xdr:rowOff>
    </xdr:to>
    <xdr:sp macro="" textlink="">
      <xdr:nvSpPr>
        <xdr:cNvPr id="678" name="フローチャート: 判断 677">
          <a:extLst>
            <a:ext uri="{FF2B5EF4-FFF2-40B4-BE49-F238E27FC236}">
              <a16:creationId xmlns:a16="http://schemas.microsoft.com/office/drawing/2014/main" id="{1287AE4F-B50D-4A68-87B9-D2FC690B7399}"/>
            </a:ext>
          </a:extLst>
        </xdr:cNvPr>
        <xdr:cNvSpPr/>
      </xdr:nvSpPr>
      <xdr:spPr>
        <a:xfrm>
          <a:off x="12763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A0B7E478-F73E-4887-BF23-C4FE64A1570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61CF9D11-7E77-4B44-95BA-3D65DFAF865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7B1CF6A6-3974-46AD-9524-18BE1C9D1EB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1054BBDC-FE96-4CBD-98C4-F558CC1CD29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F6B0BD7C-5E80-4B26-B3DB-F969C9F826B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55880</xdr:rowOff>
    </xdr:from>
    <xdr:to>
      <xdr:col>85</xdr:col>
      <xdr:colOff>177800</xdr:colOff>
      <xdr:row>106</xdr:row>
      <xdr:rowOff>157480</xdr:rowOff>
    </xdr:to>
    <xdr:sp macro="" textlink="">
      <xdr:nvSpPr>
        <xdr:cNvPr id="684" name="楕円 683">
          <a:extLst>
            <a:ext uri="{FF2B5EF4-FFF2-40B4-BE49-F238E27FC236}">
              <a16:creationId xmlns:a16="http://schemas.microsoft.com/office/drawing/2014/main" id="{91590B39-2924-4E75-BFE8-2B748A80A23A}"/>
            </a:ext>
          </a:extLst>
        </xdr:cNvPr>
        <xdr:cNvSpPr/>
      </xdr:nvSpPr>
      <xdr:spPr>
        <a:xfrm>
          <a:off x="16268700" y="182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34307</xdr:rowOff>
    </xdr:from>
    <xdr:ext cx="405111" cy="259045"/>
    <xdr:sp macro="" textlink="">
      <xdr:nvSpPr>
        <xdr:cNvPr id="685" name="【公民館】&#10;有形固定資産減価償却率該当値テキスト">
          <a:extLst>
            <a:ext uri="{FF2B5EF4-FFF2-40B4-BE49-F238E27FC236}">
              <a16:creationId xmlns:a16="http://schemas.microsoft.com/office/drawing/2014/main" id="{0FF82DAD-7E8C-4070-8411-7C72BEC985DD}"/>
            </a:ext>
          </a:extLst>
        </xdr:cNvPr>
        <xdr:cNvSpPr txBox="1"/>
      </xdr:nvSpPr>
      <xdr:spPr>
        <a:xfrm>
          <a:off x="16357600" y="1820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23495</xdr:rowOff>
    </xdr:from>
    <xdr:to>
      <xdr:col>81</xdr:col>
      <xdr:colOff>101600</xdr:colOff>
      <xdr:row>106</xdr:row>
      <xdr:rowOff>125095</xdr:rowOff>
    </xdr:to>
    <xdr:sp macro="" textlink="">
      <xdr:nvSpPr>
        <xdr:cNvPr id="686" name="楕円 685">
          <a:extLst>
            <a:ext uri="{FF2B5EF4-FFF2-40B4-BE49-F238E27FC236}">
              <a16:creationId xmlns:a16="http://schemas.microsoft.com/office/drawing/2014/main" id="{9968485A-5675-47D6-80BB-45751444F8EF}"/>
            </a:ext>
          </a:extLst>
        </xdr:cNvPr>
        <xdr:cNvSpPr/>
      </xdr:nvSpPr>
      <xdr:spPr>
        <a:xfrm>
          <a:off x="15430500" y="1819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74295</xdr:rowOff>
    </xdr:from>
    <xdr:to>
      <xdr:col>85</xdr:col>
      <xdr:colOff>127000</xdr:colOff>
      <xdr:row>106</xdr:row>
      <xdr:rowOff>106680</xdr:rowOff>
    </xdr:to>
    <xdr:cxnSp macro="">
      <xdr:nvCxnSpPr>
        <xdr:cNvPr id="687" name="直線コネクタ 686">
          <a:extLst>
            <a:ext uri="{FF2B5EF4-FFF2-40B4-BE49-F238E27FC236}">
              <a16:creationId xmlns:a16="http://schemas.microsoft.com/office/drawing/2014/main" id="{37F7B651-16AB-4E98-B5FF-8403FD9CF1AE}"/>
            </a:ext>
          </a:extLst>
        </xdr:cNvPr>
        <xdr:cNvCxnSpPr/>
      </xdr:nvCxnSpPr>
      <xdr:spPr>
        <a:xfrm>
          <a:off x="15481300" y="1824799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166370</xdr:rowOff>
    </xdr:from>
    <xdr:to>
      <xdr:col>76</xdr:col>
      <xdr:colOff>165100</xdr:colOff>
      <xdr:row>106</xdr:row>
      <xdr:rowOff>96520</xdr:rowOff>
    </xdr:to>
    <xdr:sp macro="" textlink="">
      <xdr:nvSpPr>
        <xdr:cNvPr id="688" name="楕円 687">
          <a:extLst>
            <a:ext uri="{FF2B5EF4-FFF2-40B4-BE49-F238E27FC236}">
              <a16:creationId xmlns:a16="http://schemas.microsoft.com/office/drawing/2014/main" id="{4F5EEB4C-CE12-4536-9DD1-20E3C18292EF}"/>
            </a:ext>
          </a:extLst>
        </xdr:cNvPr>
        <xdr:cNvSpPr/>
      </xdr:nvSpPr>
      <xdr:spPr>
        <a:xfrm>
          <a:off x="145415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45720</xdr:rowOff>
    </xdr:from>
    <xdr:to>
      <xdr:col>81</xdr:col>
      <xdr:colOff>50800</xdr:colOff>
      <xdr:row>106</xdr:row>
      <xdr:rowOff>74295</xdr:rowOff>
    </xdr:to>
    <xdr:cxnSp macro="">
      <xdr:nvCxnSpPr>
        <xdr:cNvPr id="689" name="直線コネクタ 688">
          <a:extLst>
            <a:ext uri="{FF2B5EF4-FFF2-40B4-BE49-F238E27FC236}">
              <a16:creationId xmlns:a16="http://schemas.microsoft.com/office/drawing/2014/main" id="{729E959A-A584-4C65-91E4-03353775087E}"/>
            </a:ext>
          </a:extLst>
        </xdr:cNvPr>
        <xdr:cNvCxnSpPr/>
      </xdr:nvCxnSpPr>
      <xdr:spPr>
        <a:xfrm>
          <a:off x="14592300" y="1821942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92075</xdr:rowOff>
    </xdr:from>
    <xdr:to>
      <xdr:col>72</xdr:col>
      <xdr:colOff>38100</xdr:colOff>
      <xdr:row>106</xdr:row>
      <xdr:rowOff>22225</xdr:rowOff>
    </xdr:to>
    <xdr:sp macro="" textlink="">
      <xdr:nvSpPr>
        <xdr:cNvPr id="690" name="楕円 689">
          <a:extLst>
            <a:ext uri="{FF2B5EF4-FFF2-40B4-BE49-F238E27FC236}">
              <a16:creationId xmlns:a16="http://schemas.microsoft.com/office/drawing/2014/main" id="{4A6620E3-576B-4AEC-B9CC-745D0FF450DD}"/>
            </a:ext>
          </a:extLst>
        </xdr:cNvPr>
        <xdr:cNvSpPr/>
      </xdr:nvSpPr>
      <xdr:spPr>
        <a:xfrm>
          <a:off x="13652500" y="1809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142875</xdr:rowOff>
    </xdr:from>
    <xdr:to>
      <xdr:col>76</xdr:col>
      <xdr:colOff>114300</xdr:colOff>
      <xdr:row>106</xdr:row>
      <xdr:rowOff>45720</xdr:rowOff>
    </xdr:to>
    <xdr:cxnSp macro="">
      <xdr:nvCxnSpPr>
        <xdr:cNvPr id="691" name="直線コネクタ 690">
          <a:extLst>
            <a:ext uri="{FF2B5EF4-FFF2-40B4-BE49-F238E27FC236}">
              <a16:creationId xmlns:a16="http://schemas.microsoft.com/office/drawing/2014/main" id="{7672BF77-F617-4AC1-94CB-7DE0F5FCB1F7}"/>
            </a:ext>
          </a:extLst>
        </xdr:cNvPr>
        <xdr:cNvCxnSpPr/>
      </xdr:nvCxnSpPr>
      <xdr:spPr>
        <a:xfrm>
          <a:off x="13703300" y="1814512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59689</xdr:rowOff>
    </xdr:from>
    <xdr:to>
      <xdr:col>67</xdr:col>
      <xdr:colOff>101600</xdr:colOff>
      <xdr:row>105</xdr:row>
      <xdr:rowOff>161289</xdr:rowOff>
    </xdr:to>
    <xdr:sp macro="" textlink="">
      <xdr:nvSpPr>
        <xdr:cNvPr id="692" name="楕円 691">
          <a:extLst>
            <a:ext uri="{FF2B5EF4-FFF2-40B4-BE49-F238E27FC236}">
              <a16:creationId xmlns:a16="http://schemas.microsoft.com/office/drawing/2014/main" id="{D94BBD63-2188-483A-84C4-A62FCB0190D1}"/>
            </a:ext>
          </a:extLst>
        </xdr:cNvPr>
        <xdr:cNvSpPr/>
      </xdr:nvSpPr>
      <xdr:spPr>
        <a:xfrm>
          <a:off x="12763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110489</xdr:rowOff>
    </xdr:from>
    <xdr:to>
      <xdr:col>71</xdr:col>
      <xdr:colOff>177800</xdr:colOff>
      <xdr:row>105</xdr:row>
      <xdr:rowOff>142875</xdr:rowOff>
    </xdr:to>
    <xdr:cxnSp macro="">
      <xdr:nvCxnSpPr>
        <xdr:cNvPr id="693" name="直線コネクタ 692">
          <a:extLst>
            <a:ext uri="{FF2B5EF4-FFF2-40B4-BE49-F238E27FC236}">
              <a16:creationId xmlns:a16="http://schemas.microsoft.com/office/drawing/2014/main" id="{922B592E-065B-4B15-9FA7-22CE67166CD9}"/>
            </a:ext>
          </a:extLst>
        </xdr:cNvPr>
        <xdr:cNvCxnSpPr/>
      </xdr:nvCxnSpPr>
      <xdr:spPr>
        <a:xfrm>
          <a:off x="12814300" y="18112739"/>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145432</xdr:rowOff>
    </xdr:from>
    <xdr:ext cx="405111" cy="259045"/>
    <xdr:sp macro="" textlink="">
      <xdr:nvSpPr>
        <xdr:cNvPr id="694" name="n_1aveValue【公民館】&#10;有形固定資産減価償却率">
          <a:extLst>
            <a:ext uri="{FF2B5EF4-FFF2-40B4-BE49-F238E27FC236}">
              <a16:creationId xmlns:a16="http://schemas.microsoft.com/office/drawing/2014/main" id="{AEAA194C-33D4-4D18-BF6E-31837EE1A93C}"/>
            </a:ext>
          </a:extLst>
        </xdr:cNvPr>
        <xdr:cNvSpPr txBox="1"/>
      </xdr:nvSpPr>
      <xdr:spPr>
        <a:xfrm>
          <a:off x="15266044" y="1780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99713</xdr:rowOff>
    </xdr:from>
    <xdr:ext cx="405111" cy="259045"/>
    <xdr:sp macro="" textlink="">
      <xdr:nvSpPr>
        <xdr:cNvPr id="695" name="n_2aveValue【公民館】&#10;有形固定資産減価償却率">
          <a:extLst>
            <a:ext uri="{FF2B5EF4-FFF2-40B4-BE49-F238E27FC236}">
              <a16:creationId xmlns:a16="http://schemas.microsoft.com/office/drawing/2014/main" id="{C6BB541E-F10A-4627-BE7F-2405F1CC7A5B}"/>
            </a:ext>
          </a:extLst>
        </xdr:cNvPr>
        <xdr:cNvSpPr txBox="1"/>
      </xdr:nvSpPr>
      <xdr:spPr>
        <a:xfrm>
          <a:off x="14389744" y="17759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86377</xdr:rowOff>
    </xdr:from>
    <xdr:ext cx="405111" cy="259045"/>
    <xdr:sp macro="" textlink="">
      <xdr:nvSpPr>
        <xdr:cNvPr id="696" name="n_3aveValue【公民館】&#10;有形固定資産減価償却率">
          <a:extLst>
            <a:ext uri="{FF2B5EF4-FFF2-40B4-BE49-F238E27FC236}">
              <a16:creationId xmlns:a16="http://schemas.microsoft.com/office/drawing/2014/main" id="{B76A89D6-6A3F-4078-964E-CE05DE35C028}"/>
            </a:ext>
          </a:extLst>
        </xdr:cNvPr>
        <xdr:cNvSpPr txBox="1"/>
      </xdr:nvSpPr>
      <xdr:spPr>
        <a:xfrm>
          <a:off x="13500744" y="1774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44466</xdr:rowOff>
    </xdr:from>
    <xdr:ext cx="405111" cy="259045"/>
    <xdr:sp macro="" textlink="">
      <xdr:nvSpPr>
        <xdr:cNvPr id="697" name="n_4aveValue【公民館】&#10;有形固定資産減価償却率">
          <a:extLst>
            <a:ext uri="{FF2B5EF4-FFF2-40B4-BE49-F238E27FC236}">
              <a16:creationId xmlns:a16="http://schemas.microsoft.com/office/drawing/2014/main" id="{F33F96FC-246B-446A-B0B9-A2BD36320524}"/>
            </a:ext>
          </a:extLst>
        </xdr:cNvPr>
        <xdr:cNvSpPr txBox="1"/>
      </xdr:nvSpPr>
      <xdr:spPr>
        <a:xfrm>
          <a:off x="1261174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116222</xdr:rowOff>
    </xdr:from>
    <xdr:ext cx="405111" cy="259045"/>
    <xdr:sp macro="" textlink="">
      <xdr:nvSpPr>
        <xdr:cNvPr id="698" name="n_1mainValue【公民館】&#10;有形固定資産減価償却率">
          <a:extLst>
            <a:ext uri="{FF2B5EF4-FFF2-40B4-BE49-F238E27FC236}">
              <a16:creationId xmlns:a16="http://schemas.microsoft.com/office/drawing/2014/main" id="{4B0995A1-B47F-456D-AF7F-9D556BD871A2}"/>
            </a:ext>
          </a:extLst>
        </xdr:cNvPr>
        <xdr:cNvSpPr txBox="1"/>
      </xdr:nvSpPr>
      <xdr:spPr>
        <a:xfrm>
          <a:off x="15266044" y="1828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87647</xdr:rowOff>
    </xdr:from>
    <xdr:ext cx="405111" cy="259045"/>
    <xdr:sp macro="" textlink="">
      <xdr:nvSpPr>
        <xdr:cNvPr id="699" name="n_2mainValue【公民館】&#10;有形固定資産減価償却率">
          <a:extLst>
            <a:ext uri="{FF2B5EF4-FFF2-40B4-BE49-F238E27FC236}">
              <a16:creationId xmlns:a16="http://schemas.microsoft.com/office/drawing/2014/main" id="{02CB9AB8-B7DB-44F9-A4CF-24014BB16374}"/>
            </a:ext>
          </a:extLst>
        </xdr:cNvPr>
        <xdr:cNvSpPr txBox="1"/>
      </xdr:nvSpPr>
      <xdr:spPr>
        <a:xfrm>
          <a:off x="14389744" y="1826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13352</xdr:rowOff>
    </xdr:from>
    <xdr:ext cx="405111" cy="259045"/>
    <xdr:sp macro="" textlink="">
      <xdr:nvSpPr>
        <xdr:cNvPr id="700" name="n_3mainValue【公民館】&#10;有形固定資産減価償却率">
          <a:extLst>
            <a:ext uri="{FF2B5EF4-FFF2-40B4-BE49-F238E27FC236}">
              <a16:creationId xmlns:a16="http://schemas.microsoft.com/office/drawing/2014/main" id="{C7E8178A-CE30-4721-8A58-760C93E38572}"/>
            </a:ext>
          </a:extLst>
        </xdr:cNvPr>
        <xdr:cNvSpPr txBox="1"/>
      </xdr:nvSpPr>
      <xdr:spPr>
        <a:xfrm>
          <a:off x="13500744" y="1818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152416</xdr:rowOff>
    </xdr:from>
    <xdr:ext cx="405111" cy="259045"/>
    <xdr:sp macro="" textlink="">
      <xdr:nvSpPr>
        <xdr:cNvPr id="701" name="n_4mainValue【公民館】&#10;有形固定資産減価償却率">
          <a:extLst>
            <a:ext uri="{FF2B5EF4-FFF2-40B4-BE49-F238E27FC236}">
              <a16:creationId xmlns:a16="http://schemas.microsoft.com/office/drawing/2014/main" id="{12EDCF06-E8F6-475B-80D8-FD6DF4C8546E}"/>
            </a:ext>
          </a:extLst>
        </xdr:cNvPr>
        <xdr:cNvSpPr txBox="1"/>
      </xdr:nvSpPr>
      <xdr:spPr>
        <a:xfrm>
          <a:off x="12611744" y="1815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2" name="正方形/長方形 701">
          <a:extLst>
            <a:ext uri="{FF2B5EF4-FFF2-40B4-BE49-F238E27FC236}">
              <a16:creationId xmlns:a16="http://schemas.microsoft.com/office/drawing/2014/main" id="{F42FE11F-2DF1-437A-ADDC-2642A6E10A8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3" name="正方形/長方形 702">
          <a:extLst>
            <a:ext uri="{FF2B5EF4-FFF2-40B4-BE49-F238E27FC236}">
              <a16:creationId xmlns:a16="http://schemas.microsoft.com/office/drawing/2014/main" id="{6B7E0876-C34B-4FEA-85D9-B2CD6D1CE4A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4" name="正方形/長方形 703">
          <a:extLst>
            <a:ext uri="{FF2B5EF4-FFF2-40B4-BE49-F238E27FC236}">
              <a16:creationId xmlns:a16="http://schemas.microsoft.com/office/drawing/2014/main" id="{FE9344D9-8CCC-42C3-9AB2-033113B2889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5" name="正方形/長方形 704">
          <a:extLst>
            <a:ext uri="{FF2B5EF4-FFF2-40B4-BE49-F238E27FC236}">
              <a16:creationId xmlns:a16="http://schemas.microsoft.com/office/drawing/2014/main" id="{EA41CEE7-9B65-4128-A853-EDD1F809402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6" name="正方形/長方形 705">
          <a:extLst>
            <a:ext uri="{FF2B5EF4-FFF2-40B4-BE49-F238E27FC236}">
              <a16:creationId xmlns:a16="http://schemas.microsoft.com/office/drawing/2014/main" id="{9E4F74FF-FDDB-43F8-ADCE-005CE1DC005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7" name="正方形/長方形 706">
          <a:extLst>
            <a:ext uri="{FF2B5EF4-FFF2-40B4-BE49-F238E27FC236}">
              <a16:creationId xmlns:a16="http://schemas.microsoft.com/office/drawing/2014/main" id="{CC512747-8109-4C18-988D-F49B7619755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8" name="正方形/長方形 707">
          <a:extLst>
            <a:ext uri="{FF2B5EF4-FFF2-40B4-BE49-F238E27FC236}">
              <a16:creationId xmlns:a16="http://schemas.microsoft.com/office/drawing/2014/main" id="{320DEA32-F529-48F6-A166-BCD59B12B89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9" name="正方形/長方形 708">
          <a:extLst>
            <a:ext uri="{FF2B5EF4-FFF2-40B4-BE49-F238E27FC236}">
              <a16:creationId xmlns:a16="http://schemas.microsoft.com/office/drawing/2014/main" id="{A5064629-A76A-40B8-9ED2-B4C6EC2972A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0" name="テキスト ボックス 709">
          <a:extLst>
            <a:ext uri="{FF2B5EF4-FFF2-40B4-BE49-F238E27FC236}">
              <a16:creationId xmlns:a16="http://schemas.microsoft.com/office/drawing/2014/main" id="{EC0FC60B-1F2B-4B6B-B7F5-8B937920187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1" name="直線コネクタ 710">
          <a:extLst>
            <a:ext uri="{FF2B5EF4-FFF2-40B4-BE49-F238E27FC236}">
              <a16:creationId xmlns:a16="http://schemas.microsoft.com/office/drawing/2014/main" id="{EE3943E4-8827-4300-9FF9-0BB23BD4775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12" name="直線コネクタ 711">
          <a:extLst>
            <a:ext uri="{FF2B5EF4-FFF2-40B4-BE49-F238E27FC236}">
              <a16:creationId xmlns:a16="http://schemas.microsoft.com/office/drawing/2014/main" id="{A37AE074-C537-482B-9A7E-36B23495B2C6}"/>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3" name="テキスト ボックス 712">
          <a:extLst>
            <a:ext uri="{FF2B5EF4-FFF2-40B4-BE49-F238E27FC236}">
              <a16:creationId xmlns:a16="http://schemas.microsoft.com/office/drawing/2014/main" id="{7C3B457C-F1BB-4BD9-AA9A-A6E52902CCF3}"/>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4" name="直線コネクタ 713">
          <a:extLst>
            <a:ext uri="{FF2B5EF4-FFF2-40B4-BE49-F238E27FC236}">
              <a16:creationId xmlns:a16="http://schemas.microsoft.com/office/drawing/2014/main" id="{009A24E7-4A28-4CBE-BC29-9268B833D2BB}"/>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5" name="テキスト ボックス 714">
          <a:extLst>
            <a:ext uri="{FF2B5EF4-FFF2-40B4-BE49-F238E27FC236}">
              <a16:creationId xmlns:a16="http://schemas.microsoft.com/office/drawing/2014/main" id="{60DC2A3A-A896-46AE-B06D-EE1D911BD51B}"/>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6" name="直線コネクタ 715">
          <a:extLst>
            <a:ext uri="{FF2B5EF4-FFF2-40B4-BE49-F238E27FC236}">
              <a16:creationId xmlns:a16="http://schemas.microsoft.com/office/drawing/2014/main" id="{8AD3F049-0E5E-4BD8-A6A1-A06BC13A8649}"/>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7" name="テキスト ボックス 716">
          <a:extLst>
            <a:ext uri="{FF2B5EF4-FFF2-40B4-BE49-F238E27FC236}">
              <a16:creationId xmlns:a16="http://schemas.microsoft.com/office/drawing/2014/main" id="{46EF5043-D523-4653-81A4-773A603AF8B2}"/>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8" name="直線コネクタ 717">
          <a:extLst>
            <a:ext uri="{FF2B5EF4-FFF2-40B4-BE49-F238E27FC236}">
              <a16:creationId xmlns:a16="http://schemas.microsoft.com/office/drawing/2014/main" id="{B59CD512-4C10-4F88-AE25-EB7E2F47BF9B}"/>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9" name="テキスト ボックス 718">
          <a:extLst>
            <a:ext uri="{FF2B5EF4-FFF2-40B4-BE49-F238E27FC236}">
              <a16:creationId xmlns:a16="http://schemas.microsoft.com/office/drawing/2014/main" id="{FB551192-0CBE-4CAD-9698-182232815E44}"/>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0" name="直線コネクタ 719">
          <a:extLst>
            <a:ext uri="{FF2B5EF4-FFF2-40B4-BE49-F238E27FC236}">
              <a16:creationId xmlns:a16="http://schemas.microsoft.com/office/drawing/2014/main" id="{AB939AC0-27CC-4C4B-B994-7A533CED415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1" name="テキスト ボックス 720">
          <a:extLst>
            <a:ext uri="{FF2B5EF4-FFF2-40B4-BE49-F238E27FC236}">
              <a16:creationId xmlns:a16="http://schemas.microsoft.com/office/drawing/2014/main" id="{69B0C517-D18B-4C39-8E40-E69D80445951}"/>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2" name="【公民館】&#10;一人当たり面積グラフ枠">
          <a:extLst>
            <a:ext uri="{FF2B5EF4-FFF2-40B4-BE49-F238E27FC236}">
              <a16:creationId xmlns:a16="http://schemas.microsoft.com/office/drawing/2014/main" id="{C54D7687-40FB-4022-9874-1F5CFF08199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19050</xdr:rowOff>
    </xdr:from>
    <xdr:to>
      <xdr:col>116</xdr:col>
      <xdr:colOff>62864</xdr:colOff>
      <xdr:row>108</xdr:row>
      <xdr:rowOff>32765</xdr:rowOff>
    </xdr:to>
    <xdr:cxnSp macro="">
      <xdr:nvCxnSpPr>
        <xdr:cNvPr id="723" name="直線コネクタ 722">
          <a:extLst>
            <a:ext uri="{FF2B5EF4-FFF2-40B4-BE49-F238E27FC236}">
              <a16:creationId xmlns:a16="http://schemas.microsoft.com/office/drawing/2014/main" id="{96421C1D-83DA-41E7-96D2-23F1DC457672}"/>
            </a:ext>
          </a:extLst>
        </xdr:cNvPr>
        <xdr:cNvCxnSpPr/>
      </xdr:nvCxnSpPr>
      <xdr:spPr>
        <a:xfrm flipV="1">
          <a:off x="22160864" y="17164050"/>
          <a:ext cx="0" cy="1385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36592</xdr:rowOff>
    </xdr:from>
    <xdr:ext cx="469744" cy="259045"/>
    <xdr:sp macro="" textlink="">
      <xdr:nvSpPr>
        <xdr:cNvPr id="724" name="【公民館】&#10;一人当たり面積最小値テキスト">
          <a:extLst>
            <a:ext uri="{FF2B5EF4-FFF2-40B4-BE49-F238E27FC236}">
              <a16:creationId xmlns:a16="http://schemas.microsoft.com/office/drawing/2014/main" id="{3EAED0F5-210C-45C1-B7A8-BC43671705EC}"/>
            </a:ext>
          </a:extLst>
        </xdr:cNvPr>
        <xdr:cNvSpPr txBox="1"/>
      </xdr:nvSpPr>
      <xdr:spPr>
        <a:xfrm>
          <a:off x="22199600" y="1855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32765</xdr:rowOff>
    </xdr:from>
    <xdr:to>
      <xdr:col>116</xdr:col>
      <xdr:colOff>152400</xdr:colOff>
      <xdr:row>108</xdr:row>
      <xdr:rowOff>32765</xdr:rowOff>
    </xdr:to>
    <xdr:cxnSp macro="">
      <xdr:nvCxnSpPr>
        <xdr:cNvPr id="725" name="直線コネクタ 724">
          <a:extLst>
            <a:ext uri="{FF2B5EF4-FFF2-40B4-BE49-F238E27FC236}">
              <a16:creationId xmlns:a16="http://schemas.microsoft.com/office/drawing/2014/main" id="{E59BBF3D-030E-4347-9562-4235B977F1EC}"/>
            </a:ext>
          </a:extLst>
        </xdr:cNvPr>
        <xdr:cNvCxnSpPr/>
      </xdr:nvCxnSpPr>
      <xdr:spPr>
        <a:xfrm>
          <a:off x="22072600" y="18549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137177</xdr:rowOff>
    </xdr:from>
    <xdr:ext cx="469744" cy="259045"/>
    <xdr:sp macro="" textlink="">
      <xdr:nvSpPr>
        <xdr:cNvPr id="726" name="【公民館】&#10;一人当たり面積最大値テキスト">
          <a:extLst>
            <a:ext uri="{FF2B5EF4-FFF2-40B4-BE49-F238E27FC236}">
              <a16:creationId xmlns:a16="http://schemas.microsoft.com/office/drawing/2014/main" id="{7ED3DA9F-DB01-4FF4-9BCE-D1531C4EC571}"/>
            </a:ext>
          </a:extLst>
        </xdr:cNvPr>
        <xdr:cNvSpPr txBox="1"/>
      </xdr:nvSpPr>
      <xdr:spPr>
        <a:xfrm>
          <a:off x="221996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19050</xdr:rowOff>
    </xdr:from>
    <xdr:to>
      <xdr:col>116</xdr:col>
      <xdr:colOff>152400</xdr:colOff>
      <xdr:row>100</xdr:row>
      <xdr:rowOff>19050</xdr:rowOff>
    </xdr:to>
    <xdr:cxnSp macro="">
      <xdr:nvCxnSpPr>
        <xdr:cNvPr id="727" name="直線コネクタ 726">
          <a:extLst>
            <a:ext uri="{FF2B5EF4-FFF2-40B4-BE49-F238E27FC236}">
              <a16:creationId xmlns:a16="http://schemas.microsoft.com/office/drawing/2014/main" id="{A0370FDE-E806-4DB0-AE09-5E3FB359CE2C}"/>
            </a:ext>
          </a:extLst>
        </xdr:cNvPr>
        <xdr:cNvCxnSpPr/>
      </xdr:nvCxnSpPr>
      <xdr:spPr>
        <a:xfrm>
          <a:off x="22072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97553</xdr:rowOff>
    </xdr:from>
    <xdr:ext cx="469744" cy="259045"/>
    <xdr:sp macro="" textlink="">
      <xdr:nvSpPr>
        <xdr:cNvPr id="728" name="【公民館】&#10;一人当たり面積平均値テキスト">
          <a:extLst>
            <a:ext uri="{FF2B5EF4-FFF2-40B4-BE49-F238E27FC236}">
              <a16:creationId xmlns:a16="http://schemas.microsoft.com/office/drawing/2014/main" id="{00AE29D8-C796-460A-B629-3DE98D49BD46}"/>
            </a:ext>
          </a:extLst>
        </xdr:cNvPr>
        <xdr:cNvSpPr txBox="1"/>
      </xdr:nvSpPr>
      <xdr:spPr>
        <a:xfrm>
          <a:off x="22199600" y="18099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119126</xdr:rowOff>
    </xdr:from>
    <xdr:to>
      <xdr:col>116</xdr:col>
      <xdr:colOff>114300</xdr:colOff>
      <xdr:row>106</xdr:row>
      <xdr:rowOff>49276</xdr:rowOff>
    </xdr:to>
    <xdr:sp macro="" textlink="">
      <xdr:nvSpPr>
        <xdr:cNvPr id="729" name="フローチャート: 判断 728">
          <a:extLst>
            <a:ext uri="{FF2B5EF4-FFF2-40B4-BE49-F238E27FC236}">
              <a16:creationId xmlns:a16="http://schemas.microsoft.com/office/drawing/2014/main" id="{09722DCB-44E7-4197-9BD7-1B4D284EF95B}"/>
            </a:ext>
          </a:extLst>
        </xdr:cNvPr>
        <xdr:cNvSpPr/>
      </xdr:nvSpPr>
      <xdr:spPr>
        <a:xfrm>
          <a:off x="221107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132842</xdr:rowOff>
    </xdr:from>
    <xdr:to>
      <xdr:col>112</xdr:col>
      <xdr:colOff>38100</xdr:colOff>
      <xdr:row>106</xdr:row>
      <xdr:rowOff>62992</xdr:rowOff>
    </xdr:to>
    <xdr:sp macro="" textlink="">
      <xdr:nvSpPr>
        <xdr:cNvPr id="730" name="フローチャート: 判断 729">
          <a:extLst>
            <a:ext uri="{FF2B5EF4-FFF2-40B4-BE49-F238E27FC236}">
              <a16:creationId xmlns:a16="http://schemas.microsoft.com/office/drawing/2014/main" id="{01B6B2D8-BD29-4DBF-8BB7-AE9A3A21DFFA}"/>
            </a:ext>
          </a:extLst>
        </xdr:cNvPr>
        <xdr:cNvSpPr/>
      </xdr:nvSpPr>
      <xdr:spPr>
        <a:xfrm>
          <a:off x="212725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132842</xdr:rowOff>
    </xdr:from>
    <xdr:to>
      <xdr:col>107</xdr:col>
      <xdr:colOff>101600</xdr:colOff>
      <xdr:row>106</xdr:row>
      <xdr:rowOff>62992</xdr:rowOff>
    </xdr:to>
    <xdr:sp macro="" textlink="">
      <xdr:nvSpPr>
        <xdr:cNvPr id="731" name="フローチャート: 判断 730">
          <a:extLst>
            <a:ext uri="{FF2B5EF4-FFF2-40B4-BE49-F238E27FC236}">
              <a16:creationId xmlns:a16="http://schemas.microsoft.com/office/drawing/2014/main" id="{07585BDD-C515-4CA6-A61A-707DB65EFE2A}"/>
            </a:ext>
          </a:extLst>
        </xdr:cNvPr>
        <xdr:cNvSpPr/>
      </xdr:nvSpPr>
      <xdr:spPr>
        <a:xfrm>
          <a:off x="203835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96265</xdr:rowOff>
    </xdr:from>
    <xdr:to>
      <xdr:col>102</xdr:col>
      <xdr:colOff>165100</xdr:colOff>
      <xdr:row>106</xdr:row>
      <xdr:rowOff>26415</xdr:rowOff>
    </xdr:to>
    <xdr:sp macro="" textlink="">
      <xdr:nvSpPr>
        <xdr:cNvPr id="732" name="フローチャート: 判断 731">
          <a:extLst>
            <a:ext uri="{FF2B5EF4-FFF2-40B4-BE49-F238E27FC236}">
              <a16:creationId xmlns:a16="http://schemas.microsoft.com/office/drawing/2014/main" id="{F76A0485-A89E-4DBD-8543-55CCD81C0F98}"/>
            </a:ext>
          </a:extLst>
        </xdr:cNvPr>
        <xdr:cNvSpPr/>
      </xdr:nvSpPr>
      <xdr:spPr>
        <a:xfrm>
          <a:off x="19494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100837</xdr:rowOff>
    </xdr:from>
    <xdr:to>
      <xdr:col>98</xdr:col>
      <xdr:colOff>38100</xdr:colOff>
      <xdr:row>106</xdr:row>
      <xdr:rowOff>30987</xdr:rowOff>
    </xdr:to>
    <xdr:sp macro="" textlink="">
      <xdr:nvSpPr>
        <xdr:cNvPr id="733" name="フローチャート: 判断 732">
          <a:extLst>
            <a:ext uri="{FF2B5EF4-FFF2-40B4-BE49-F238E27FC236}">
              <a16:creationId xmlns:a16="http://schemas.microsoft.com/office/drawing/2014/main" id="{A02E467C-D205-43A0-85AB-1F542641FD16}"/>
            </a:ext>
          </a:extLst>
        </xdr:cNvPr>
        <xdr:cNvSpPr/>
      </xdr:nvSpPr>
      <xdr:spPr>
        <a:xfrm>
          <a:off x="18605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3C414029-949F-42F7-A08A-2CFFD9068FE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8C29FB21-C13B-40F7-917F-F92F0BA67DB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D33B15A1-7792-4C4E-9E4B-84680C263EB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A5F6057A-4235-458C-88B6-F7FE217E532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C7E2B5B1-FEA0-4471-9C43-F0E05182DBA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55118</xdr:rowOff>
    </xdr:from>
    <xdr:to>
      <xdr:col>116</xdr:col>
      <xdr:colOff>114300</xdr:colOff>
      <xdr:row>102</xdr:row>
      <xdr:rowOff>156718</xdr:rowOff>
    </xdr:to>
    <xdr:sp macro="" textlink="">
      <xdr:nvSpPr>
        <xdr:cNvPr id="739" name="楕円 738">
          <a:extLst>
            <a:ext uri="{FF2B5EF4-FFF2-40B4-BE49-F238E27FC236}">
              <a16:creationId xmlns:a16="http://schemas.microsoft.com/office/drawing/2014/main" id="{2B603E33-4DE0-4089-81CF-E2E8B60ED531}"/>
            </a:ext>
          </a:extLst>
        </xdr:cNvPr>
        <xdr:cNvSpPr/>
      </xdr:nvSpPr>
      <xdr:spPr>
        <a:xfrm>
          <a:off x="22110700" y="1754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77995</xdr:rowOff>
    </xdr:from>
    <xdr:ext cx="469744" cy="259045"/>
    <xdr:sp macro="" textlink="">
      <xdr:nvSpPr>
        <xdr:cNvPr id="740" name="【公民館】&#10;一人当たり面積該当値テキスト">
          <a:extLst>
            <a:ext uri="{FF2B5EF4-FFF2-40B4-BE49-F238E27FC236}">
              <a16:creationId xmlns:a16="http://schemas.microsoft.com/office/drawing/2014/main" id="{7021C048-EC58-496E-9DAB-23401D77308E}"/>
            </a:ext>
          </a:extLst>
        </xdr:cNvPr>
        <xdr:cNvSpPr txBox="1"/>
      </xdr:nvSpPr>
      <xdr:spPr>
        <a:xfrm>
          <a:off x="22199600" y="1739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82550</xdr:rowOff>
    </xdr:from>
    <xdr:to>
      <xdr:col>112</xdr:col>
      <xdr:colOff>38100</xdr:colOff>
      <xdr:row>103</xdr:row>
      <xdr:rowOff>12700</xdr:rowOff>
    </xdr:to>
    <xdr:sp macro="" textlink="">
      <xdr:nvSpPr>
        <xdr:cNvPr id="741" name="楕円 740">
          <a:extLst>
            <a:ext uri="{FF2B5EF4-FFF2-40B4-BE49-F238E27FC236}">
              <a16:creationId xmlns:a16="http://schemas.microsoft.com/office/drawing/2014/main" id="{892FED20-313D-4F82-9F9B-15A8D1439F63}"/>
            </a:ext>
          </a:extLst>
        </xdr:cNvPr>
        <xdr:cNvSpPr/>
      </xdr:nvSpPr>
      <xdr:spPr>
        <a:xfrm>
          <a:off x="21272500" y="1757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105918</xdr:rowOff>
    </xdr:from>
    <xdr:to>
      <xdr:col>116</xdr:col>
      <xdr:colOff>63500</xdr:colOff>
      <xdr:row>102</xdr:row>
      <xdr:rowOff>133350</xdr:rowOff>
    </xdr:to>
    <xdr:cxnSp macro="">
      <xdr:nvCxnSpPr>
        <xdr:cNvPr id="742" name="直線コネクタ 741">
          <a:extLst>
            <a:ext uri="{FF2B5EF4-FFF2-40B4-BE49-F238E27FC236}">
              <a16:creationId xmlns:a16="http://schemas.microsoft.com/office/drawing/2014/main" id="{B2B8E4EF-8B3E-407A-92A1-17ED33C084B9}"/>
            </a:ext>
          </a:extLst>
        </xdr:cNvPr>
        <xdr:cNvCxnSpPr/>
      </xdr:nvCxnSpPr>
      <xdr:spPr>
        <a:xfrm flipV="1">
          <a:off x="21323300" y="1759381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100837</xdr:rowOff>
    </xdr:from>
    <xdr:to>
      <xdr:col>107</xdr:col>
      <xdr:colOff>101600</xdr:colOff>
      <xdr:row>103</xdr:row>
      <xdr:rowOff>30987</xdr:rowOff>
    </xdr:to>
    <xdr:sp macro="" textlink="">
      <xdr:nvSpPr>
        <xdr:cNvPr id="743" name="楕円 742">
          <a:extLst>
            <a:ext uri="{FF2B5EF4-FFF2-40B4-BE49-F238E27FC236}">
              <a16:creationId xmlns:a16="http://schemas.microsoft.com/office/drawing/2014/main" id="{60B4FCF5-6224-4A03-974F-EAEA6F773FE1}"/>
            </a:ext>
          </a:extLst>
        </xdr:cNvPr>
        <xdr:cNvSpPr/>
      </xdr:nvSpPr>
      <xdr:spPr>
        <a:xfrm>
          <a:off x="20383500" y="1758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133350</xdr:rowOff>
    </xdr:from>
    <xdr:to>
      <xdr:col>111</xdr:col>
      <xdr:colOff>177800</xdr:colOff>
      <xdr:row>102</xdr:row>
      <xdr:rowOff>151637</xdr:rowOff>
    </xdr:to>
    <xdr:cxnSp macro="">
      <xdr:nvCxnSpPr>
        <xdr:cNvPr id="744" name="直線コネクタ 743">
          <a:extLst>
            <a:ext uri="{FF2B5EF4-FFF2-40B4-BE49-F238E27FC236}">
              <a16:creationId xmlns:a16="http://schemas.microsoft.com/office/drawing/2014/main" id="{EA0382C8-D03F-4E54-9655-A3C969B341A8}"/>
            </a:ext>
          </a:extLst>
        </xdr:cNvPr>
        <xdr:cNvCxnSpPr/>
      </xdr:nvCxnSpPr>
      <xdr:spPr>
        <a:xfrm flipV="1">
          <a:off x="20434300" y="17621250"/>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20828</xdr:rowOff>
    </xdr:from>
    <xdr:to>
      <xdr:col>102</xdr:col>
      <xdr:colOff>165100</xdr:colOff>
      <xdr:row>103</xdr:row>
      <xdr:rowOff>122428</xdr:rowOff>
    </xdr:to>
    <xdr:sp macro="" textlink="">
      <xdr:nvSpPr>
        <xdr:cNvPr id="745" name="楕円 744">
          <a:extLst>
            <a:ext uri="{FF2B5EF4-FFF2-40B4-BE49-F238E27FC236}">
              <a16:creationId xmlns:a16="http://schemas.microsoft.com/office/drawing/2014/main" id="{FD8B319C-E8D6-46B1-9FF1-8E9C989FA08F}"/>
            </a:ext>
          </a:extLst>
        </xdr:cNvPr>
        <xdr:cNvSpPr/>
      </xdr:nvSpPr>
      <xdr:spPr>
        <a:xfrm>
          <a:off x="19494500" y="1768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151637</xdr:rowOff>
    </xdr:from>
    <xdr:to>
      <xdr:col>107</xdr:col>
      <xdr:colOff>50800</xdr:colOff>
      <xdr:row>103</xdr:row>
      <xdr:rowOff>71628</xdr:rowOff>
    </xdr:to>
    <xdr:cxnSp macro="">
      <xdr:nvCxnSpPr>
        <xdr:cNvPr id="746" name="直線コネクタ 745">
          <a:extLst>
            <a:ext uri="{FF2B5EF4-FFF2-40B4-BE49-F238E27FC236}">
              <a16:creationId xmlns:a16="http://schemas.microsoft.com/office/drawing/2014/main" id="{CBE5D006-EBE9-423B-BF5F-0E49BF7BFE4B}"/>
            </a:ext>
          </a:extLst>
        </xdr:cNvPr>
        <xdr:cNvCxnSpPr/>
      </xdr:nvCxnSpPr>
      <xdr:spPr>
        <a:xfrm flipV="1">
          <a:off x="19545300" y="17639537"/>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39115</xdr:rowOff>
    </xdr:from>
    <xdr:to>
      <xdr:col>98</xdr:col>
      <xdr:colOff>38100</xdr:colOff>
      <xdr:row>103</xdr:row>
      <xdr:rowOff>140715</xdr:rowOff>
    </xdr:to>
    <xdr:sp macro="" textlink="">
      <xdr:nvSpPr>
        <xdr:cNvPr id="747" name="楕円 746">
          <a:extLst>
            <a:ext uri="{FF2B5EF4-FFF2-40B4-BE49-F238E27FC236}">
              <a16:creationId xmlns:a16="http://schemas.microsoft.com/office/drawing/2014/main" id="{FC1E5D81-4472-4CA2-8932-AEC7BB0E3796}"/>
            </a:ext>
          </a:extLst>
        </xdr:cNvPr>
        <xdr:cNvSpPr/>
      </xdr:nvSpPr>
      <xdr:spPr>
        <a:xfrm>
          <a:off x="18605500" y="1769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71628</xdr:rowOff>
    </xdr:from>
    <xdr:to>
      <xdr:col>102</xdr:col>
      <xdr:colOff>114300</xdr:colOff>
      <xdr:row>103</xdr:row>
      <xdr:rowOff>89915</xdr:rowOff>
    </xdr:to>
    <xdr:cxnSp macro="">
      <xdr:nvCxnSpPr>
        <xdr:cNvPr id="748" name="直線コネクタ 747">
          <a:extLst>
            <a:ext uri="{FF2B5EF4-FFF2-40B4-BE49-F238E27FC236}">
              <a16:creationId xmlns:a16="http://schemas.microsoft.com/office/drawing/2014/main" id="{F3419AF3-253B-4762-9BD3-A79BC77577AC}"/>
            </a:ext>
          </a:extLst>
        </xdr:cNvPr>
        <xdr:cNvCxnSpPr/>
      </xdr:nvCxnSpPr>
      <xdr:spPr>
        <a:xfrm flipV="1">
          <a:off x="18656300" y="17730978"/>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54119</xdr:rowOff>
    </xdr:from>
    <xdr:ext cx="469744" cy="259045"/>
    <xdr:sp macro="" textlink="">
      <xdr:nvSpPr>
        <xdr:cNvPr id="749" name="n_1aveValue【公民館】&#10;一人当たり面積">
          <a:extLst>
            <a:ext uri="{FF2B5EF4-FFF2-40B4-BE49-F238E27FC236}">
              <a16:creationId xmlns:a16="http://schemas.microsoft.com/office/drawing/2014/main" id="{852B5A02-EA22-48AA-824A-E09B31CEF2B7}"/>
            </a:ext>
          </a:extLst>
        </xdr:cNvPr>
        <xdr:cNvSpPr txBox="1"/>
      </xdr:nvSpPr>
      <xdr:spPr>
        <a:xfrm>
          <a:off x="21075727" y="1822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54119</xdr:rowOff>
    </xdr:from>
    <xdr:ext cx="469744" cy="259045"/>
    <xdr:sp macro="" textlink="">
      <xdr:nvSpPr>
        <xdr:cNvPr id="750" name="n_2aveValue【公民館】&#10;一人当たり面積">
          <a:extLst>
            <a:ext uri="{FF2B5EF4-FFF2-40B4-BE49-F238E27FC236}">
              <a16:creationId xmlns:a16="http://schemas.microsoft.com/office/drawing/2014/main" id="{12E86DE2-D887-4189-9990-C45FE6199A24}"/>
            </a:ext>
          </a:extLst>
        </xdr:cNvPr>
        <xdr:cNvSpPr txBox="1"/>
      </xdr:nvSpPr>
      <xdr:spPr>
        <a:xfrm>
          <a:off x="20199427" y="1822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17542</xdr:rowOff>
    </xdr:from>
    <xdr:ext cx="469744" cy="259045"/>
    <xdr:sp macro="" textlink="">
      <xdr:nvSpPr>
        <xdr:cNvPr id="751" name="n_3aveValue【公民館】&#10;一人当たり面積">
          <a:extLst>
            <a:ext uri="{FF2B5EF4-FFF2-40B4-BE49-F238E27FC236}">
              <a16:creationId xmlns:a16="http://schemas.microsoft.com/office/drawing/2014/main" id="{93A6E49D-622E-4E5A-9AAE-63F90B7BA53E}"/>
            </a:ext>
          </a:extLst>
        </xdr:cNvPr>
        <xdr:cNvSpPr txBox="1"/>
      </xdr:nvSpPr>
      <xdr:spPr>
        <a:xfrm>
          <a:off x="19310427" y="1819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22114</xdr:rowOff>
    </xdr:from>
    <xdr:ext cx="469744" cy="259045"/>
    <xdr:sp macro="" textlink="">
      <xdr:nvSpPr>
        <xdr:cNvPr id="752" name="n_4aveValue【公民館】&#10;一人当たり面積">
          <a:extLst>
            <a:ext uri="{FF2B5EF4-FFF2-40B4-BE49-F238E27FC236}">
              <a16:creationId xmlns:a16="http://schemas.microsoft.com/office/drawing/2014/main" id="{1E8066FD-8DE0-479F-AB4D-0C6843E00A9E}"/>
            </a:ext>
          </a:extLst>
        </xdr:cNvPr>
        <xdr:cNvSpPr txBox="1"/>
      </xdr:nvSpPr>
      <xdr:spPr>
        <a:xfrm>
          <a:off x="18421427" y="1819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29227</xdr:rowOff>
    </xdr:from>
    <xdr:ext cx="469744" cy="259045"/>
    <xdr:sp macro="" textlink="">
      <xdr:nvSpPr>
        <xdr:cNvPr id="753" name="n_1mainValue【公民館】&#10;一人当たり面積">
          <a:extLst>
            <a:ext uri="{FF2B5EF4-FFF2-40B4-BE49-F238E27FC236}">
              <a16:creationId xmlns:a16="http://schemas.microsoft.com/office/drawing/2014/main" id="{3A333D9B-A0D1-46EF-9952-9C4ECC51ED29}"/>
            </a:ext>
          </a:extLst>
        </xdr:cNvPr>
        <xdr:cNvSpPr txBox="1"/>
      </xdr:nvSpPr>
      <xdr:spPr>
        <a:xfrm>
          <a:off x="21075727" y="1734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47514</xdr:rowOff>
    </xdr:from>
    <xdr:ext cx="469744" cy="259045"/>
    <xdr:sp macro="" textlink="">
      <xdr:nvSpPr>
        <xdr:cNvPr id="754" name="n_2mainValue【公民館】&#10;一人当たり面積">
          <a:extLst>
            <a:ext uri="{FF2B5EF4-FFF2-40B4-BE49-F238E27FC236}">
              <a16:creationId xmlns:a16="http://schemas.microsoft.com/office/drawing/2014/main" id="{92F2C496-94A5-47F1-A257-73F2460C8606}"/>
            </a:ext>
          </a:extLst>
        </xdr:cNvPr>
        <xdr:cNvSpPr txBox="1"/>
      </xdr:nvSpPr>
      <xdr:spPr>
        <a:xfrm>
          <a:off x="20199427" y="17363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138955</xdr:rowOff>
    </xdr:from>
    <xdr:ext cx="469744" cy="259045"/>
    <xdr:sp macro="" textlink="">
      <xdr:nvSpPr>
        <xdr:cNvPr id="755" name="n_3mainValue【公民館】&#10;一人当たり面積">
          <a:extLst>
            <a:ext uri="{FF2B5EF4-FFF2-40B4-BE49-F238E27FC236}">
              <a16:creationId xmlns:a16="http://schemas.microsoft.com/office/drawing/2014/main" id="{72CEB85E-0718-4C47-839B-A1607DEF0B6D}"/>
            </a:ext>
          </a:extLst>
        </xdr:cNvPr>
        <xdr:cNvSpPr txBox="1"/>
      </xdr:nvSpPr>
      <xdr:spPr>
        <a:xfrm>
          <a:off x="19310427" y="17455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157242</xdr:rowOff>
    </xdr:from>
    <xdr:ext cx="469744" cy="259045"/>
    <xdr:sp macro="" textlink="">
      <xdr:nvSpPr>
        <xdr:cNvPr id="756" name="n_4mainValue【公民館】&#10;一人当たり面積">
          <a:extLst>
            <a:ext uri="{FF2B5EF4-FFF2-40B4-BE49-F238E27FC236}">
              <a16:creationId xmlns:a16="http://schemas.microsoft.com/office/drawing/2014/main" id="{51A7DEFE-3458-47DA-AFF5-F33AAB4B2355}"/>
            </a:ext>
          </a:extLst>
        </xdr:cNvPr>
        <xdr:cNvSpPr txBox="1"/>
      </xdr:nvSpPr>
      <xdr:spPr>
        <a:xfrm>
          <a:off x="18421427" y="17473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7" name="正方形/長方形 756">
          <a:extLst>
            <a:ext uri="{FF2B5EF4-FFF2-40B4-BE49-F238E27FC236}">
              <a16:creationId xmlns:a16="http://schemas.microsoft.com/office/drawing/2014/main" id="{1746E082-1C71-4E56-A7B4-59AD6620866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8" name="正方形/長方形 757">
          <a:extLst>
            <a:ext uri="{FF2B5EF4-FFF2-40B4-BE49-F238E27FC236}">
              <a16:creationId xmlns:a16="http://schemas.microsoft.com/office/drawing/2014/main" id="{8939BEBE-F508-49D7-9DC8-5D62B7169EB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9" name="テキスト ボックス 758">
          <a:extLst>
            <a:ext uri="{FF2B5EF4-FFF2-40B4-BE49-F238E27FC236}">
              <a16:creationId xmlns:a16="http://schemas.microsoft.com/office/drawing/2014/main" id="{B9136B21-3B66-48C0-90DE-9C80DF27483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類似団体と比較して、特に有形固定資産減価償却率が高くなっているのが、道路、橋りょう・トンネル及び保育所である。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当市では人口に対して市の面積が広大であり、集落も点在していることから、道路や橋梁、トンネルが多く整備されており、一人当たりの数値も突出する傾向となっている。道路舗装、斜面危険個所等については予防保全型の維持管理により優先順位を定め整備を進めていくことと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保育所については今後、老朽化している宮川保育園の移設や神岡町の</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園の保育所の複合化を検討しており、令和</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年度には有形固定資産減価償却率の低下が見込めるところである。今後も子供を第一優先とした修繕を行い、適切な保育所運営を行っていく。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CE1DD19-2394-473C-B619-87C8C44F129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4380835-A3C9-4D19-8CF9-69A6478F3EA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885657C-2A1D-40F2-9245-066E882A34F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7101CDF-4CB7-4ED9-A1EF-6E00B34EB0C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岐阜県飛騨市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2311713-D8F6-4F6C-A297-8076E54B856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AC4A738-68AF-4CF7-AA87-CB3D4845E09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5FA5B2D-A451-4F71-BF9B-9E75F4029EB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673AD9C-AA7D-412C-8AC0-3DFB8936A1A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86F999-5638-46B7-83FF-17EBBABEDBA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F068E19-529C-4E9E-A183-80E9E774C18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22,527
22,335
792.53
23,673,262
22,068,907
1,259,887
10,722,261
11,844,366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1C2FB6A-E3BA-40D0-91D4-3DA0A01E983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306314E-288A-49F6-BDB5-EDABDC4D2B8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5B32B49-4F5A-4F58-8150-1F03304F331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9E7860A-B4E3-40E7-A798-E5CDB0B7E4D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93A165A-FBCF-45ED-9CE6-C854AB264B0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CF36D3E-0FC7-4BF9-80AC-7D1BC35F0F7E}"/>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F3ACA1A-A453-439F-8A49-4E0233F10A0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2D6044C-C90E-41C6-B445-E548669B97F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73417CE-90F0-43FD-B4C5-88D20738D7F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469D58A-C1BC-4758-8DBC-A0EA8FC00CC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19EE2FE-1805-4578-B566-676355A42E1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B229AF7-2097-4733-AB17-A6EAAEED43E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02E5E02-08F0-448F-AE12-A6E1BBF8812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536BC80-641A-4543-85D3-D8B7F19CB34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BF63372-32B8-4AD4-A579-3F63DDEFADC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5B134B4-1D5C-41A9-8AEE-B8FB50B59D7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905F569-6A50-4D71-A452-4A23491D128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ED5529A-4186-40D8-9E09-2D1CC6E6990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BF6C901-6041-42A8-9AE4-E7882EA12C0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F3E2BC2B-4621-4EC9-B20A-686E4CDEE89B}"/>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FC26A29-32C5-4AE5-82CF-1CEBA660AD0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8499721-4434-40F6-9573-BA1C7494990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90D2CA1-EA5D-47B6-9A87-9CAAD97901B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DED45A5-D9F9-419E-A983-94DFAA528B9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EE287F7-50E8-4AE7-8C1F-612C11DED31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A204221-C495-4728-B54B-B8F8E81D203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F6BF6FE-8F8E-41B3-B347-A88B51372E6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B0AE93C-9841-46C9-9D2B-5DCC1A669CA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4CB991B-7128-4365-B8DF-EE3EA33F3C19}"/>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F10BFE0-0A3B-46C7-BF6F-E7365D975D28}"/>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B13154E-6403-4CF5-8683-4D334E00EAD5}"/>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8B6D191-0FFF-4BBB-A941-4F4163894C0F}"/>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3968FBE8-4634-445C-B17C-63448E16F5C7}"/>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93D82963-58B2-4D12-A72C-A41981F48642}"/>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BFA362C9-C203-4A8A-B4D2-1FC1D4D0303C}"/>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CA539F20-A10B-4D3A-BB40-F0BCF7ED318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262F6244-FBB3-487D-B93E-5F4765844007}"/>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9C7BCEC-3034-4737-B0F8-D35E976003F4}"/>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4F69E530-719C-4A11-AD5E-438B46E28A42}"/>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579CD673-7697-4A92-84DC-5B78564AED09}"/>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11884070-F7DE-44D9-B49B-8E5CD15F1DC1}"/>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EC789A24-EB17-4542-855F-E8A8D71A8101}"/>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961DE143-6F6D-4745-A186-BA4DF5655135}"/>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59651AA4-6A56-41AF-8878-9B2C6E9E6521}"/>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DD4AC454-F2A2-4E31-A8C3-43B84252F101}"/>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A7EA7F6-DB2C-4C57-9FEC-D6FF450CDBD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102326</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FC01754-C5E2-4673-84E9-A28688FE72E2}"/>
            </a:ext>
          </a:extLst>
        </xdr:cNvPr>
        <xdr:cNvCxnSpPr/>
      </xdr:nvCxnSpPr>
      <xdr:spPr>
        <a:xfrm flipV="1">
          <a:off x="4634865" y="5760176"/>
          <a:ext cx="0" cy="1533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555C30C6-9086-462E-A402-3089C476D637}"/>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D41B7281-71B2-4208-A859-D008C007468C}"/>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49003</xdr:rowOff>
    </xdr:from>
    <xdr:ext cx="340478" cy="259045"/>
    <xdr:sp macro="" textlink="">
      <xdr:nvSpPr>
        <xdr:cNvPr id="61" name="【図書館】&#10;有形固定資産減価償却率最大値テキスト">
          <a:extLst>
            <a:ext uri="{FF2B5EF4-FFF2-40B4-BE49-F238E27FC236}">
              <a16:creationId xmlns:a16="http://schemas.microsoft.com/office/drawing/2014/main" id="{DFA7C288-B1B7-480F-99F5-7BB3D679190F}"/>
            </a:ext>
          </a:extLst>
        </xdr:cNvPr>
        <xdr:cNvSpPr txBox="1"/>
      </xdr:nvSpPr>
      <xdr:spPr>
        <a:xfrm>
          <a:off x="4673600" y="55354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102326</xdr:rowOff>
    </xdr:from>
    <xdr:to>
      <xdr:col>24</xdr:col>
      <xdr:colOff>152400</xdr:colOff>
      <xdr:row>33</xdr:row>
      <xdr:rowOff>102326</xdr:rowOff>
    </xdr:to>
    <xdr:cxnSp macro="">
      <xdr:nvCxnSpPr>
        <xdr:cNvPr id="62" name="直線コネクタ 61">
          <a:extLst>
            <a:ext uri="{FF2B5EF4-FFF2-40B4-BE49-F238E27FC236}">
              <a16:creationId xmlns:a16="http://schemas.microsoft.com/office/drawing/2014/main" id="{7E830EEE-F31F-40CC-B59B-77202C441921}"/>
            </a:ext>
          </a:extLst>
        </xdr:cNvPr>
        <xdr:cNvCxnSpPr/>
      </xdr:nvCxnSpPr>
      <xdr:spPr>
        <a:xfrm>
          <a:off x="4546600" y="576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54446</xdr:rowOff>
    </xdr:from>
    <xdr:ext cx="405111" cy="259045"/>
    <xdr:sp macro="" textlink="">
      <xdr:nvSpPr>
        <xdr:cNvPr id="63" name="【図書館】&#10;有形固定資産減価償却率平均値テキスト">
          <a:extLst>
            <a:ext uri="{FF2B5EF4-FFF2-40B4-BE49-F238E27FC236}">
              <a16:creationId xmlns:a16="http://schemas.microsoft.com/office/drawing/2014/main" id="{6B305B46-0307-40D6-A772-6A0C1F55043F}"/>
            </a:ext>
          </a:extLst>
        </xdr:cNvPr>
        <xdr:cNvSpPr txBox="1"/>
      </xdr:nvSpPr>
      <xdr:spPr>
        <a:xfrm>
          <a:off x="4673600" y="639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76019</xdr:rowOff>
    </xdr:from>
    <xdr:to>
      <xdr:col>24</xdr:col>
      <xdr:colOff>114300</xdr:colOff>
      <xdr:row>38</xdr:row>
      <xdr:rowOff>6169</xdr:rowOff>
    </xdr:to>
    <xdr:sp macro="" textlink="">
      <xdr:nvSpPr>
        <xdr:cNvPr id="64" name="フローチャート: 判断 63">
          <a:extLst>
            <a:ext uri="{FF2B5EF4-FFF2-40B4-BE49-F238E27FC236}">
              <a16:creationId xmlns:a16="http://schemas.microsoft.com/office/drawing/2014/main" id="{A4AE708B-C941-4C3C-B7B1-B7BBE87BF405}"/>
            </a:ext>
          </a:extLst>
        </xdr:cNvPr>
        <xdr:cNvSpPr/>
      </xdr:nvSpPr>
      <xdr:spPr>
        <a:xfrm>
          <a:off x="45847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103777</xdr:rowOff>
    </xdr:from>
    <xdr:to>
      <xdr:col>20</xdr:col>
      <xdr:colOff>38100</xdr:colOff>
      <xdr:row>38</xdr:row>
      <xdr:rowOff>33927</xdr:rowOff>
    </xdr:to>
    <xdr:sp macro="" textlink="">
      <xdr:nvSpPr>
        <xdr:cNvPr id="65" name="フローチャート: 判断 64">
          <a:extLst>
            <a:ext uri="{FF2B5EF4-FFF2-40B4-BE49-F238E27FC236}">
              <a16:creationId xmlns:a16="http://schemas.microsoft.com/office/drawing/2014/main" id="{F50FA306-7E23-4B45-BD85-DB8F51CCEEBD}"/>
            </a:ext>
          </a:extLst>
        </xdr:cNvPr>
        <xdr:cNvSpPr/>
      </xdr:nvSpPr>
      <xdr:spPr>
        <a:xfrm>
          <a:off x="3746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80917</xdr:rowOff>
    </xdr:from>
    <xdr:to>
      <xdr:col>15</xdr:col>
      <xdr:colOff>101600</xdr:colOff>
      <xdr:row>38</xdr:row>
      <xdr:rowOff>11068</xdr:rowOff>
    </xdr:to>
    <xdr:sp macro="" textlink="">
      <xdr:nvSpPr>
        <xdr:cNvPr id="66" name="フローチャート: 判断 65">
          <a:extLst>
            <a:ext uri="{FF2B5EF4-FFF2-40B4-BE49-F238E27FC236}">
              <a16:creationId xmlns:a16="http://schemas.microsoft.com/office/drawing/2014/main" id="{986A58D4-58A7-4727-A345-73251D3DD000}"/>
            </a:ext>
          </a:extLst>
        </xdr:cNvPr>
        <xdr:cNvSpPr/>
      </xdr:nvSpPr>
      <xdr:spPr>
        <a:xfrm>
          <a:off x="28575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74386</xdr:rowOff>
    </xdr:from>
    <xdr:to>
      <xdr:col>10</xdr:col>
      <xdr:colOff>165100</xdr:colOff>
      <xdr:row>38</xdr:row>
      <xdr:rowOff>4536</xdr:rowOff>
    </xdr:to>
    <xdr:sp macro="" textlink="">
      <xdr:nvSpPr>
        <xdr:cNvPr id="67" name="フローチャート: 判断 66">
          <a:extLst>
            <a:ext uri="{FF2B5EF4-FFF2-40B4-BE49-F238E27FC236}">
              <a16:creationId xmlns:a16="http://schemas.microsoft.com/office/drawing/2014/main" id="{495F0C0D-0CA9-49ED-99B3-54F2175BA02C}"/>
            </a:ext>
          </a:extLst>
        </xdr:cNvPr>
        <xdr:cNvSpPr/>
      </xdr:nvSpPr>
      <xdr:spPr>
        <a:xfrm>
          <a:off x="1968500" y="641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72753</xdr:rowOff>
    </xdr:from>
    <xdr:to>
      <xdr:col>6</xdr:col>
      <xdr:colOff>38100</xdr:colOff>
      <xdr:row>38</xdr:row>
      <xdr:rowOff>2903</xdr:rowOff>
    </xdr:to>
    <xdr:sp macro="" textlink="">
      <xdr:nvSpPr>
        <xdr:cNvPr id="68" name="フローチャート: 判断 67">
          <a:extLst>
            <a:ext uri="{FF2B5EF4-FFF2-40B4-BE49-F238E27FC236}">
              <a16:creationId xmlns:a16="http://schemas.microsoft.com/office/drawing/2014/main" id="{28CA6B92-07EA-45AC-8BE3-87BDE7276DC5}"/>
            </a:ext>
          </a:extLst>
        </xdr:cNvPr>
        <xdr:cNvSpPr/>
      </xdr:nvSpPr>
      <xdr:spPr>
        <a:xfrm>
          <a:off x="1079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9FCF5A0-C153-4C91-B224-BCD173E5C09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C05909B-57FC-4A62-AD22-89E4D9C79AA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EE5B806-A9DA-402C-84A7-BB213BB394C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2B0B9AC-9D44-493A-A958-7CB4829416F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7053C263-B362-4FF0-B5C5-C1F4E66CB77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126637</xdr:rowOff>
    </xdr:from>
    <xdr:to>
      <xdr:col>24</xdr:col>
      <xdr:colOff>114300</xdr:colOff>
      <xdr:row>37</xdr:row>
      <xdr:rowOff>56787</xdr:rowOff>
    </xdr:to>
    <xdr:sp macro="" textlink="">
      <xdr:nvSpPr>
        <xdr:cNvPr id="74" name="楕円 73">
          <a:extLst>
            <a:ext uri="{FF2B5EF4-FFF2-40B4-BE49-F238E27FC236}">
              <a16:creationId xmlns:a16="http://schemas.microsoft.com/office/drawing/2014/main" id="{0B59640E-DBCF-4F0D-B441-60D49165A6D8}"/>
            </a:ext>
          </a:extLst>
        </xdr:cNvPr>
        <xdr:cNvSpPr/>
      </xdr:nvSpPr>
      <xdr:spPr>
        <a:xfrm>
          <a:off x="4584700" y="629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149514</xdr:rowOff>
    </xdr:from>
    <xdr:ext cx="405111" cy="259045"/>
    <xdr:sp macro="" textlink="">
      <xdr:nvSpPr>
        <xdr:cNvPr id="75" name="【図書館】&#10;有形固定資産減価償却率該当値テキスト">
          <a:extLst>
            <a:ext uri="{FF2B5EF4-FFF2-40B4-BE49-F238E27FC236}">
              <a16:creationId xmlns:a16="http://schemas.microsoft.com/office/drawing/2014/main" id="{522F3801-3BEA-427D-A0EE-45980BA30715}"/>
            </a:ext>
          </a:extLst>
        </xdr:cNvPr>
        <xdr:cNvSpPr txBox="1"/>
      </xdr:nvSpPr>
      <xdr:spPr>
        <a:xfrm>
          <a:off x="4673600" y="6150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93980</xdr:rowOff>
    </xdr:from>
    <xdr:to>
      <xdr:col>20</xdr:col>
      <xdr:colOff>38100</xdr:colOff>
      <xdr:row>37</xdr:row>
      <xdr:rowOff>24130</xdr:rowOff>
    </xdr:to>
    <xdr:sp macro="" textlink="">
      <xdr:nvSpPr>
        <xdr:cNvPr id="76" name="楕円 75">
          <a:extLst>
            <a:ext uri="{FF2B5EF4-FFF2-40B4-BE49-F238E27FC236}">
              <a16:creationId xmlns:a16="http://schemas.microsoft.com/office/drawing/2014/main" id="{2C89ABCE-F848-4E71-BDDA-DED5B7754C98}"/>
            </a:ext>
          </a:extLst>
        </xdr:cNvPr>
        <xdr:cNvSpPr/>
      </xdr:nvSpPr>
      <xdr:spPr>
        <a:xfrm>
          <a:off x="3746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144780</xdr:rowOff>
    </xdr:from>
    <xdr:to>
      <xdr:col>24</xdr:col>
      <xdr:colOff>63500</xdr:colOff>
      <xdr:row>37</xdr:row>
      <xdr:rowOff>5987</xdr:rowOff>
    </xdr:to>
    <xdr:cxnSp macro="">
      <xdr:nvCxnSpPr>
        <xdr:cNvPr id="77" name="直線コネクタ 76">
          <a:extLst>
            <a:ext uri="{FF2B5EF4-FFF2-40B4-BE49-F238E27FC236}">
              <a16:creationId xmlns:a16="http://schemas.microsoft.com/office/drawing/2014/main" id="{B0643CBE-AB8E-46C4-9EF9-36096C5B3D30}"/>
            </a:ext>
          </a:extLst>
        </xdr:cNvPr>
        <xdr:cNvCxnSpPr/>
      </xdr:nvCxnSpPr>
      <xdr:spPr>
        <a:xfrm>
          <a:off x="3797300" y="631698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59690</xdr:rowOff>
    </xdr:from>
    <xdr:to>
      <xdr:col>15</xdr:col>
      <xdr:colOff>101600</xdr:colOff>
      <xdr:row>36</xdr:row>
      <xdr:rowOff>161290</xdr:rowOff>
    </xdr:to>
    <xdr:sp macro="" textlink="">
      <xdr:nvSpPr>
        <xdr:cNvPr id="78" name="楕円 77">
          <a:extLst>
            <a:ext uri="{FF2B5EF4-FFF2-40B4-BE49-F238E27FC236}">
              <a16:creationId xmlns:a16="http://schemas.microsoft.com/office/drawing/2014/main" id="{81E5803A-24E0-40F0-BEBF-4E20729E274C}"/>
            </a:ext>
          </a:extLst>
        </xdr:cNvPr>
        <xdr:cNvSpPr/>
      </xdr:nvSpPr>
      <xdr:spPr>
        <a:xfrm>
          <a:off x="28575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110490</xdr:rowOff>
    </xdr:from>
    <xdr:to>
      <xdr:col>19</xdr:col>
      <xdr:colOff>177800</xdr:colOff>
      <xdr:row>36</xdr:row>
      <xdr:rowOff>144780</xdr:rowOff>
    </xdr:to>
    <xdr:cxnSp macro="">
      <xdr:nvCxnSpPr>
        <xdr:cNvPr id="79" name="直線コネクタ 78">
          <a:extLst>
            <a:ext uri="{FF2B5EF4-FFF2-40B4-BE49-F238E27FC236}">
              <a16:creationId xmlns:a16="http://schemas.microsoft.com/office/drawing/2014/main" id="{B65963E5-B086-4B77-9419-681CCA4FFFF1}"/>
            </a:ext>
          </a:extLst>
        </xdr:cNvPr>
        <xdr:cNvCxnSpPr/>
      </xdr:nvCxnSpPr>
      <xdr:spPr>
        <a:xfrm>
          <a:off x="2908300" y="62826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28666</xdr:rowOff>
    </xdr:from>
    <xdr:to>
      <xdr:col>10</xdr:col>
      <xdr:colOff>165100</xdr:colOff>
      <xdr:row>36</xdr:row>
      <xdr:rowOff>130266</xdr:rowOff>
    </xdr:to>
    <xdr:sp macro="" textlink="">
      <xdr:nvSpPr>
        <xdr:cNvPr id="80" name="楕円 79">
          <a:extLst>
            <a:ext uri="{FF2B5EF4-FFF2-40B4-BE49-F238E27FC236}">
              <a16:creationId xmlns:a16="http://schemas.microsoft.com/office/drawing/2014/main" id="{D44731F4-5933-479C-AC3A-FC4C7B823058}"/>
            </a:ext>
          </a:extLst>
        </xdr:cNvPr>
        <xdr:cNvSpPr/>
      </xdr:nvSpPr>
      <xdr:spPr>
        <a:xfrm>
          <a:off x="1968500" y="620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79466</xdr:rowOff>
    </xdr:from>
    <xdr:to>
      <xdr:col>15</xdr:col>
      <xdr:colOff>50800</xdr:colOff>
      <xdr:row>36</xdr:row>
      <xdr:rowOff>110490</xdr:rowOff>
    </xdr:to>
    <xdr:cxnSp macro="">
      <xdr:nvCxnSpPr>
        <xdr:cNvPr id="81" name="直線コネクタ 80">
          <a:extLst>
            <a:ext uri="{FF2B5EF4-FFF2-40B4-BE49-F238E27FC236}">
              <a16:creationId xmlns:a16="http://schemas.microsoft.com/office/drawing/2014/main" id="{67AB3A3C-6AC3-4839-9170-36B7A1765F9F}"/>
            </a:ext>
          </a:extLst>
        </xdr:cNvPr>
        <xdr:cNvCxnSpPr/>
      </xdr:nvCxnSpPr>
      <xdr:spPr>
        <a:xfrm>
          <a:off x="2019300" y="625166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167458</xdr:rowOff>
    </xdr:from>
    <xdr:to>
      <xdr:col>6</xdr:col>
      <xdr:colOff>38100</xdr:colOff>
      <xdr:row>36</xdr:row>
      <xdr:rowOff>97608</xdr:rowOff>
    </xdr:to>
    <xdr:sp macro="" textlink="">
      <xdr:nvSpPr>
        <xdr:cNvPr id="82" name="楕円 81">
          <a:extLst>
            <a:ext uri="{FF2B5EF4-FFF2-40B4-BE49-F238E27FC236}">
              <a16:creationId xmlns:a16="http://schemas.microsoft.com/office/drawing/2014/main" id="{A2734268-CF95-47F0-B445-5B203D53EA01}"/>
            </a:ext>
          </a:extLst>
        </xdr:cNvPr>
        <xdr:cNvSpPr/>
      </xdr:nvSpPr>
      <xdr:spPr>
        <a:xfrm>
          <a:off x="1079500" y="616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46808</xdr:rowOff>
    </xdr:from>
    <xdr:to>
      <xdr:col>10</xdr:col>
      <xdr:colOff>114300</xdr:colOff>
      <xdr:row>36</xdr:row>
      <xdr:rowOff>79466</xdr:rowOff>
    </xdr:to>
    <xdr:cxnSp macro="">
      <xdr:nvCxnSpPr>
        <xdr:cNvPr id="83" name="直線コネクタ 82">
          <a:extLst>
            <a:ext uri="{FF2B5EF4-FFF2-40B4-BE49-F238E27FC236}">
              <a16:creationId xmlns:a16="http://schemas.microsoft.com/office/drawing/2014/main" id="{DEC019F9-FBC4-4172-AEF6-70AF0942E49C}"/>
            </a:ext>
          </a:extLst>
        </xdr:cNvPr>
        <xdr:cNvCxnSpPr/>
      </xdr:nvCxnSpPr>
      <xdr:spPr>
        <a:xfrm>
          <a:off x="1130300" y="621900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25054</xdr:rowOff>
    </xdr:from>
    <xdr:ext cx="405111" cy="259045"/>
    <xdr:sp macro="" textlink="">
      <xdr:nvSpPr>
        <xdr:cNvPr id="84" name="n_1aveValue【図書館】&#10;有形固定資産減価償却率">
          <a:extLst>
            <a:ext uri="{FF2B5EF4-FFF2-40B4-BE49-F238E27FC236}">
              <a16:creationId xmlns:a16="http://schemas.microsoft.com/office/drawing/2014/main" id="{97B686AA-CA5B-4A60-ADCF-BE1A20DB3AEA}"/>
            </a:ext>
          </a:extLst>
        </xdr:cNvPr>
        <xdr:cNvSpPr txBox="1"/>
      </xdr:nvSpPr>
      <xdr:spPr>
        <a:xfrm>
          <a:off x="3582044" y="654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2194</xdr:rowOff>
    </xdr:from>
    <xdr:ext cx="405111" cy="259045"/>
    <xdr:sp macro="" textlink="">
      <xdr:nvSpPr>
        <xdr:cNvPr id="85" name="n_2aveValue【図書館】&#10;有形固定資産減価償却率">
          <a:extLst>
            <a:ext uri="{FF2B5EF4-FFF2-40B4-BE49-F238E27FC236}">
              <a16:creationId xmlns:a16="http://schemas.microsoft.com/office/drawing/2014/main" id="{BEAAC44A-8B96-47ED-B02F-0E23E0DBB092}"/>
            </a:ext>
          </a:extLst>
        </xdr:cNvPr>
        <xdr:cNvSpPr txBox="1"/>
      </xdr:nvSpPr>
      <xdr:spPr>
        <a:xfrm>
          <a:off x="2705744" y="651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167112</xdr:rowOff>
    </xdr:from>
    <xdr:ext cx="405111" cy="259045"/>
    <xdr:sp macro="" textlink="">
      <xdr:nvSpPr>
        <xdr:cNvPr id="86" name="n_3aveValue【図書館】&#10;有形固定資産減価償却率">
          <a:extLst>
            <a:ext uri="{FF2B5EF4-FFF2-40B4-BE49-F238E27FC236}">
              <a16:creationId xmlns:a16="http://schemas.microsoft.com/office/drawing/2014/main" id="{D6D206AF-7A8A-4AE8-A440-F9C22C3BB655}"/>
            </a:ext>
          </a:extLst>
        </xdr:cNvPr>
        <xdr:cNvSpPr txBox="1"/>
      </xdr:nvSpPr>
      <xdr:spPr>
        <a:xfrm>
          <a:off x="1816744" y="6510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165480</xdr:rowOff>
    </xdr:from>
    <xdr:ext cx="405111" cy="259045"/>
    <xdr:sp macro="" textlink="">
      <xdr:nvSpPr>
        <xdr:cNvPr id="87" name="n_4aveValue【図書館】&#10;有形固定資産減価償却率">
          <a:extLst>
            <a:ext uri="{FF2B5EF4-FFF2-40B4-BE49-F238E27FC236}">
              <a16:creationId xmlns:a16="http://schemas.microsoft.com/office/drawing/2014/main" id="{DB3C5DF2-2C10-41F6-A9AD-89B0D3060359}"/>
            </a:ext>
          </a:extLst>
        </xdr:cNvPr>
        <xdr:cNvSpPr txBox="1"/>
      </xdr:nvSpPr>
      <xdr:spPr>
        <a:xfrm>
          <a:off x="927744" y="650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40657</xdr:rowOff>
    </xdr:from>
    <xdr:ext cx="405111" cy="259045"/>
    <xdr:sp macro="" textlink="">
      <xdr:nvSpPr>
        <xdr:cNvPr id="88" name="n_1mainValue【図書館】&#10;有形固定資産減価償却率">
          <a:extLst>
            <a:ext uri="{FF2B5EF4-FFF2-40B4-BE49-F238E27FC236}">
              <a16:creationId xmlns:a16="http://schemas.microsoft.com/office/drawing/2014/main" id="{EEDFDC7D-50E1-4429-807F-91FF4D69FFBB}"/>
            </a:ext>
          </a:extLst>
        </xdr:cNvPr>
        <xdr:cNvSpPr txBox="1"/>
      </xdr:nvSpPr>
      <xdr:spPr>
        <a:xfrm>
          <a:off x="35820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6367</xdr:rowOff>
    </xdr:from>
    <xdr:ext cx="405111" cy="259045"/>
    <xdr:sp macro="" textlink="">
      <xdr:nvSpPr>
        <xdr:cNvPr id="89" name="n_2mainValue【図書館】&#10;有形固定資産減価償却率">
          <a:extLst>
            <a:ext uri="{FF2B5EF4-FFF2-40B4-BE49-F238E27FC236}">
              <a16:creationId xmlns:a16="http://schemas.microsoft.com/office/drawing/2014/main" id="{56DF10E9-BB19-4F0B-80AB-3257245E886E}"/>
            </a:ext>
          </a:extLst>
        </xdr:cNvPr>
        <xdr:cNvSpPr txBox="1"/>
      </xdr:nvSpPr>
      <xdr:spPr>
        <a:xfrm>
          <a:off x="2705744" y="600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146793</xdr:rowOff>
    </xdr:from>
    <xdr:ext cx="405111" cy="259045"/>
    <xdr:sp macro="" textlink="">
      <xdr:nvSpPr>
        <xdr:cNvPr id="90" name="n_3mainValue【図書館】&#10;有形固定資産減価償却率">
          <a:extLst>
            <a:ext uri="{FF2B5EF4-FFF2-40B4-BE49-F238E27FC236}">
              <a16:creationId xmlns:a16="http://schemas.microsoft.com/office/drawing/2014/main" id="{E131B31F-5D77-4A4C-B6BD-E8FC2D04CDFA}"/>
            </a:ext>
          </a:extLst>
        </xdr:cNvPr>
        <xdr:cNvSpPr txBox="1"/>
      </xdr:nvSpPr>
      <xdr:spPr>
        <a:xfrm>
          <a:off x="1816744" y="597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114135</xdr:rowOff>
    </xdr:from>
    <xdr:ext cx="405111" cy="259045"/>
    <xdr:sp macro="" textlink="">
      <xdr:nvSpPr>
        <xdr:cNvPr id="91" name="n_4mainValue【図書館】&#10;有形固定資産減価償却率">
          <a:extLst>
            <a:ext uri="{FF2B5EF4-FFF2-40B4-BE49-F238E27FC236}">
              <a16:creationId xmlns:a16="http://schemas.microsoft.com/office/drawing/2014/main" id="{EC4F7332-F87A-4422-82CC-FCFC9FA2C817}"/>
            </a:ext>
          </a:extLst>
        </xdr:cNvPr>
        <xdr:cNvSpPr txBox="1"/>
      </xdr:nvSpPr>
      <xdr:spPr>
        <a:xfrm>
          <a:off x="927744" y="5943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8E999141-E697-4FB8-937D-1BB63CF8426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FB467811-4153-4483-8E52-C46C2A1AFA4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1F0EB06C-62D7-4F75-B15B-07A86FA2125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6471407A-0689-4EC3-900E-AEEB80C0A95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A8EB3859-08F0-4519-B75E-DBA07646097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67C565BC-7416-4614-8C9E-866ADEBD2D8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D5AB4EA5-43A1-4808-9749-5432B5238B5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CF5CC3C-F923-4C24-9243-7E300831F49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F11AD3A-BBBD-4CE2-B938-ED3B249ECA84}"/>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DC00285E-E526-4AAE-97C4-D08FBC074B98}"/>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CCE7AE3-F74C-4F2D-A67C-47766C398A1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BFDD111F-27DD-4694-8F1F-F64F4D023B37}"/>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3199F3A1-D778-441F-A326-68EA9EA814B4}"/>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F8202AD4-3C6D-4EDC-A19F-B03EEE66B6A2}"/>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601EE5E8-155B-43EF-9A75-6C5D87DE0EB8}"/>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AF0C7D86-09AF-49A0-A68E-B18D9F2E6838}"/>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511A03D7-0D1E-4694-BD4E-AA23BE165DBA}"/>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2AF418F5-47F3-4445-9F3B-108768FCCD21}"/>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E1E0235E-E227-4576-BF34-34A064F21168}"/>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6DAA26E-270D-4ADE-AD90-4616D5A95863}"/>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5FE761E0-C0DE-430F-8CCD-380A89A6E79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7D122D6-CFBD-4FDC-AFBC-B43960E07E31}"/>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9FA84C0D-6FDE-41BF-BC66-A72BFB12C94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121920</xdr:rowOff>
    </xdr:from>
    <xdr:to>
      <xdr:col>54</xdr:col>
      <xdr:colOff>189865</xdr:colOff>
      <xdr:row>41</xdr:row>
      <xdr:rowOff>87630</xdr:rowOff>
    </xdr:to>
    <xdr:cxnSp macro="">
      <xdr:nvCxnSpPr>
        <xdr:cNvPr id="115" name="直線コネクタ 114">
          <a:extLst>
            <a:ext uri="{FF2B5EF4-FFF2-40B4-BE49-F238E27FC236}">
              <a16:creationId xmlns:a16="http://schemas.microsoft.com/office/drawing/2014/main" id="{6224F0F6-8C6A-4D11-BF7A-666BF69C4CF1}"/>
            </a:ext>
          </a:extLst>
        </xdr:cNvPr>
        <xdr:cNvCxnSpPr/>
      </xdr:nvCxnSpPr>
      <xdr:spPr>
        <a:xfrm flipV="1">
          <a:off x="10476865" y="595122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16" name="【図書館】&#10;一人当たり面積最小値テキスト">
          <a:extLst>
            <a:ext uri="{FF2B5EF4-FFF2-40B4-BE49-F238E27FC236}">
              <a16:creationId xmlns:a16="http://schemas.microsoft.com/office/drawing/2014/main" id="{DA4CAF70-C817-47C6-B858-1A1941BB6916}"/>
            </a:ext>
          </a:extLst>
        </xdr:cNvPr>
        <xdr:cNvSpPr txBox="1"/>
      </xdr:nvSpPr>
      <xdr:spPr>
        <a:xfrm>
          <a:off x="10515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7" name="直線コネクタ 116">
          <a:extLst>
            <a:ext uri="{FF2B5EF4-FFF2-40B4-BE49-F238E27FC236}">
              <a16:creationId xmlns:a16="http://schemas.microsoft.com/office/drawing/2014/main" id="{AD021605-7E60-4FE5-AF81-F31ADC1BC60F}"/>
            </a:ext>
          </a:extLst>
        </xdr:cNvPr>
        <xdr:cNvCxnSpPr/>
      </xdr:nvCxnSpPr>
      <xdr:spPr>
        <a:xfrm>
          <a:off x="10388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68597</xdr:rowOff>
    </xdr:from>
    <xdr:ext cx="469744" cy="259045"/>
    <xdr:sp macro="" textlink="">
      <xdr:nvSpPr>
        <xdr:cNvPr id="118" name="【図書館】&#10;一人当たり面積最大値テキスト">
          <a:extLst>
            <a:ext uri="{FF2B5EF4-FFF2-40B4-BE49-F238E27FC236}">
              <a16:creationId xmlns:a16="http://schemas.microsoft.com/office/drawing/2014/main" id="{3351E7B7-F6D7-4416-96E7-1671D3F04799}"/>
            </a:ext>
          </a:extLst>
        </xdr:cNvPr>
        <xdr:cNvSpPr txBox="1"/>
      </xdr:nvSpPr>
      <xdr:spPr>
        <a:xfrm>
          <a:off x="10515600" y="572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121920</xdr:rowOff>
    </xdr:from>
    <xdr:to>
      <xdr:col>55</xdr:col>
      <xdr:colOff>88900</xdr:colOff>
      <xdr:row>34</xdr:row>
      <xdr:rowOff>121920</xdr:rowOff>
    </xdr:to>
    <xdr:cxnSp macro="">
      <xdr:nvCxnSpPr>
        <xdr:cNvPr id="119" name="直線コネクタ 118">
          <a:extLst>
            <a:ext uri="{FF2B5EF4-FFF2-40B4-BE49-F238E27FC236}">
              <a16:creationId xmlns:a16="http://schemas.microsoft.com/office/drawing/2014/main" id="{2167F993-7899-47EE-97EA-26B49F2FFCC9}"/>
            </a:ext>
          </a:extLst>
        </xdr:cNvPr>
        <xdr:cNvCxnSpPr/>
      </xdr:nvCxnSpPr>
      <xdr:spPr>
        <a:xfrm>
          <a:off x="10388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140987</xdr:rowOff>
    </xdr:from>
    <xdr:ext cx="469744" cy="259045"/>
    <xdr:sp macro="" textlink="">
      <xdr:nvSpPr>
        <xdr:cNvPr id="120" name="【図書館】&#10;一人当たり面積平均値テキスト">
          <a:extLst>
            <a:ext uri="{FF2B5EF4-FFF2-40B4-BE49-F238E27FC236}">
              <a16:creationId xmlns:a16="http://schemas.microsoft.com/office/drawing/2014/main" id="{D311E737-0234-4F19-A9DA-2C88B9F32AD4}"/>
            </a:ext>
          </a:extLst>
        </xdr:cNvPr>
        <xdr:cNvSpPr txBox="1"/>
      </xdr:nvSpPr>
      <xdr:spPr>
        <a:xfrm>
          <a:off x="10515600" y="6656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162560</xdr:rowOff>
    </xdr:from>
    <xdr:to>
      <xdr:col>55</xdr:col>
      <xdr:colOff>50800</xdr:colOff>
      <xdr:row>39</xdr:row>
      <xdr:rowOff>92710</xdr:rowOff>
    </xdr:to>
    <xdr:sp macro="" textlink="">
      <xdr:nvSpPr>
        <xdr:cNvPr id="121" name="フローチャート: 判断 120">
          <a:extLst>
            <a:ext uri="{FF2B5EF4-FFF2-40B4-BE49-F238E27FC236}">
              <a16:creationId xmlns:a16="http://schemas.microsoft.com/office/drawing/2014/main" id="{97E81BD5-BCAD-4CE5-B191-BE8C6DE40EFB}"/>
            </a:ext>
          </a:extLst>
        </xdr:cNvPr>
        <xdr:cNvSpPr/>
      </xdr:nvSpPr>
      <xdr:spPr>
        <a:xfrm>
          <a:off x="10426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170180</xdr:rowOff>
    </xdr:from>
    <xdr:to>
      <xdr:col>50</xdr:col>
      <xdr:colOff>165100</xdr:colOff>
      <xdr:row>39</xdr:row>
      <xdr:rowOff>100330</xdr:rowOff>
    </xdr:to>
    <xdr:sp macro="" textlink="">
      <xdr:nvSpPr>
        <xdr:cNvPr id="122" name="フローチャート: 判断 121">
          <a:extLst>
            <a:ext uri="{FF2B5EF4-FFF2-40B4-BE49-F238E27FC236}">
              <a16:creationId xmlns:a16="http://schemas.microsoft.com/office/drawing/2014/main" id="{A7023173-B8C1-4BEC-82A6-1491CA8F80EB}"/>
            </a:ext>
          </a:extLst>
        </xdr:cNvPr>
        <xdr:cNvSpPr/>
      </xdr:nvSpPr>
      <xdr:spPr>
        <a:xfrm>
          <a:off x="9588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36830</xdr:rowOff>
    </xdr:from>
    <xdr:to>
      <xdr:col>46</xdr:col>
      <xdr:colOff>38100</xdr:colOff>
      <xdr:row>39</xdr:row>
      <xdr:rowOff>138430</xdr:rowOff>
    </xdr:to>
    <xdr:sp macro="" textlink="">
      <xdr:nvSpPr>
        <xdr:cNvPr id="123" name="フローチャート: 判断 122">
          <a:extLst>
            <a:ext uri="{FF2B5EF4-FFF2-40B4-BE49-F238E27FC236}">
              <a16:creationId xmlns:a16="http://schemas.microsoft.com/office/drawing/2014/main" id="{98C2FC6B-1E4F-4DDC-B751-49D8E37FDC24}"/>
            </a:ext>
          </a:extLst>
        </xdr:cNvPr>
        <xdr:cNvSpPr/>
      </xdr:nvSpPr>
      <xdr:spPr>
        <a:xfrm>
          <a:off x="8699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44450</xdr:rowOff>
    </xdr:from>
    <xdr:to>
      <xdr:col>41</xdr:col>
      <xdr:colOff>101600</xdr:colOff>
      <xdr:row>39</xdr:row>
      <xdr:rowOff>146050</xdr:rowOff>
    </xdr:to>
    <xdr:sp macro="" textlink="">
      <xdr:nvSpPr>
        <xdr:cNvPr id="124" name="フローチャート: 判断 123">
          <a:extLst>
            <a:ext uri="{FF2B5EF4-FFF2-40B4-BE49-F238E27FC236}">
              <a16:creationId xmlns:a16="http://schemas.microsoft.com/office/drawing/2014/main" id="{F25CD441-E334-40B8-8EE9-ED639D3E4D70}"/>
            </a:ext>
          </a:extLst>
        </xdr:cNvPr>
        <xdr:cNvSpPr/>
      </xdr:nvSpPr>
      <xdr:spPr>
        <a:xfrm>
          <a:off x="7810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59690</xdr:rowOff>
    </xdr:from>
    <xdr:to>
      <xdr:col>36</xdr:col>
      <xdr:colOff>165100</xdr:colOff>
      <xdr:row>39</xdr:row>
      <xdr:rowOff>161290</xdr:rowOff>
    </xdr:to>
    <xdr:sp macro="" textlink="">
      <xdr:nvSpPr>
        <xdr:cNvPr id="125" name="フローチャート: 判断 124">
          <a:extLst>
            <a:ext uri="{FF2B5EF4-FFF2-40B4-BE49-F238E27FC236}">
              <a16:creationId xmlns:a16="http://schemas.microsoft.com/office/drawing/2014/main" id="{00A1858C-B816-4FD7-9F00-2D5EC004F4F2}"/>
            </a:ext>
          </a:extLst>
        </xdr:cNvPr>
        <xdr:cNvSpPr/>
      </xdr:nvSpPr>
      <xdr:spPr>
        <a:xfrm>
          <a:off x="6921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5FE0D644-F491-4523-8772-0CFDFFD2EF9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85A931EE-F80F-485F-93D3-5F0DBF90CB3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5976C207-528C-4EA7-97F1-1C9467F0C3D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62145983-35D2-4CA8-A7EE-4BA2341B55C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9EE6E93E-5D3D-487D-93D0-092EA20E237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71120</xdr:rowOff>
    </xdr:from>
    <xdr:to>
      <xdr:col>55</xdr:col>
      <xdr:colOff>50800</xdr:colOff>
      <xdr:row>35</xdr:row>
      <xdr:rowOff>1270</xdr:rowOff>
    </xdr:to>
    <xdr:sp macro="" textlink="">
      <xdr:nvSpPr>
        <xdr:cNvPr id="131" name="楕円 130">
          <a:extLst>
            <a:ext uri="{FF2B5EF4-FFF2-40B4-BE49-F238E27FC236}">
              <a16:creationId xmlns:a16="http://schemas.microsoft.com/office/drawing/2014/main" id="{4415ED2F-DA28-4B5F-80DF-FCA0DEA3A298}"/>
            </a:ext>
          </a:extLst>
        </xdr:cNvPr>
        <xdr:cNvSpPr/>
      </xdr:nvSpPr>
      <xdr:spPr>
        <a:xfrm>
          <a:off x="10426700" y="590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24147</xdr:rowOff>
    </xdr:from>
    <xdr:ext cx="469744" cy="259045"/>
    <xdr:sp macro="" textlink="">
      <xdr:nvSpPr>
        <xdr:cNvPr id="132" name="【図書館】&#10;一人当たり面積該当値テキスト">
          <a:extLst>
            <a:ext uri="{FF2B5EF4-FFF2-40B4-BE49-F238E27FC236}">
              <a16:creationId xmlns:a16="http://schemas.microsoft.com/office/drawing/2014/main" id="{9C2C389F-920A-48BF-904A-C878B14894F0}"/>
            </a:ext>
          </a:extLst>
        </xdr:cNvPr>
        <xdr:cNvSpPr txBox="1"/>
      </xdr:nvSpPr>
      <xdr:spPr>
        <a:xfrm>
          <a:off x="10515600" y="5853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93980</xdr:rowOff>
    </xdr:from>
    <xdr:to>
      <xdr:col>50</xdr:col>
      <xdr:colOff>165100</xdr:colOff>
      <xdr:row>35</xdr:row>
      <xdr:rowOff>24130</xdr:rowOff>
    </xdr:to>
    <xdr:sp macro="" textlink="">
      <xdr:nvSpPr>
        <xdr:cNvPr id="133" name="楕円 132">
          <a:extLst>
            <a:ext uri="{FF2B5EF4-FFF2-40B4-BE49-F238E27FC236}">
              <a16:creationId xmlns:a16="http://schemas.microsoft.com/office/drawing/2014/main" id="{3EED06DE-D855-49DE-803D-1A84E93A5BC1}"/>
            </a:ext>
          </a:extLst>
        </xdr:cNvPr>
        <xdr:cNvSpPr/>
      </xdr:nvSpPr>
      <xdr:spPr>
        <a:xfrm>
          <a:off x="9588500" y="592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121920</xdr:rowOff>
    </xdr:from>
    <xdr:to>
      <xdr:col>55</xdr:col>
      <xdr:colOff>0</xdr:colOff>
      <xdr:row>34</xdr:row>
      <xdr:rowOff>144780</xdr:rowOff>
    </xdr:to>
    <xdr:cxnSp macro="">
      <xdr:nvCxnSpPr>
        <xdr:cNvPr id="134" name="直線コネクタ 133">
          <a:extLst>
            <a:ext uri="{FF2B5EF4-FFF2-40B4-BE49-F238E27FC236}">
              <a16:creationId xmlns:a16="http://schemas.microsoft.com/office/drawing/2014/main" id="{73811F43-93AC-4340-AA19-442BA0065662}"/>
            </a:ext>
          </a:extLst>
        </xdr:cNvPr>
        <xdr:cNvCxnSpPr/>
      </xdr:nvCxnSpPr>
      <xdr:spPr>
        <a:xfrm flipV="1">
          <a:off x="9639300" y="59512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116840</xdr:rowOff>
    </xdr:from>
    <xdr:to>
      <xdr:col>46</xdr:col>
      <xdr:colOff>38100</xdr:colOff>
      <xdr:row>35</xdr:row>
      <xdr:rowOff>46990</xdr:rowOff>
    </xdr:to>
    <xdr:sp macro="" textlink="">
      <xdr:nvSpPr>
        <xdr:cNvPr id="135" name="楕円 134">
          <a:extLst>
            <a:ext uri="{FF2B5EF4-FFF2-40B4-BE49-F238E27FC236}">
              <a16:creationId xmlns:a16="http://schemas.microsoft.com/office/drawing/2014/main" id="{3417392C-84B1-4AD3-9721-364B029D4862}"/>
            </a:ext>
          </a:extLst>
        </xdr:cNvPr>
        <xdr:cNvSpPr/>
      </xdr:nvSpPr>
      <xdr:spPr>
        <a:xfrm>
          <a:off x="8699500" y="594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144780</xdr:rowOff>
    </xdr:from>
    <xdr:to>
      <xdr:col>50</xdr:col>
      <xdr:colOff>114300</xdr:colOff>
      <xdr:row>34</xdr:row>
      <xdr:rowOff>167640</xdr:rowOff>
    </xdr:to>
    <xdr:cxnSp macro="">
      <xdr:nvCxnSpPr>
        <xdr:cNvPr id="136" name="直線コネクタ 135">
          <a:extLst>
            <a:ext uri="{FF2B5EF4-FFF2-40B4-BE49-F238E27FC236}">
              <a16:creationId xmlns:a16="http://schemas.microsoft.com/office/drawing/2014/main" id="{F586FA2E-BDF7-4D0F-9914-39BF33FE1D3C}"/>
            </a:ext>
          </a:extLst>
        </xdr:cNvPr>
        <xdr:cNvCxnSpPr/>
      </xdr:nvCxnSpPr>
      <xdr:spPr>
        <a:xfrm flipV="1">
          <a:off x="8750300" y="59740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132080</xdr:rowOff>
    </xdr:from>
    <xdr:to>
      <xdr:col>41</xdr:col>
      <xdr:colOff>101600</xdr:colOff>
      <xdr:row>35</xdr:row>
      <xdr:rowOff>62230</xdr:rowOff>
    </xdr:to>
    <xdr:sp macro="" textlink="">
      <xdr:nvSpPr>
        <xdr:cNvPr id="137" name="楕円 136">
          <a:extLst>
            <a:ext uri="{FF2B5EF4-FFF2-40B4-BE49-F238E27FC236}">
              <a16:creationId xmlns:a16="http://schemas.microsoft.com/office/drawing/2014/main" id="{647E80BD-2F36-43D4-A7C0-206041E7F8E2}"/>
            </a:ext>
          </a:extLst>
        </xdr:cNvPr>
        <xdr:cNvSpPr/>
      </xdr:nvSpPr>
      <xdr:spPr>
        <a:xfrm>
          <a:off x="7810500" y="596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167640</xdr:rowOff>
    </xdr:from>
    <xdr:to>
      <xdr:col>45</xdr:col>
      <xdr:colOff>177800</xdr:colOff>
      <xdr:row>35</xdr:row>
      <xdr:rowOff>11430</xdr:rowOff>
    </xdr:to>
    <xdr:cxnSp macro="">
      <xdr:nvCxnSpPr>
        <xdr:cNvPr id="138" name="直線コネクタ 137">
          <a:extLst>
            <a:ext uri="{FF2B5EF4-FFF2-40B4-BE49-F238E27FC236}">
              <a16:creationId xmlns:a16="http://schemas.microsoft.com/office/drawing/2014/main" id="{814658B6-8DA3-4A88-9DD7-A5F66E3E2F64}"/>
            </a:ext>
          </a:extLst>
        </xdr:cNvPr>
        <xdr:cNvCxnSpPr/>
      </xdr:nvCxnSpPr>
      <xdr:spPr>
        <a:xfrm flipV="1">
          <a:off x="7861300" y="59969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34</xdr:row>
      <xdr:rowOff>162560</xdr:rowOff>
    </xdr:from>
    <xdr:to>
      <xdr:col>36</xdr:col>
      <xdr:colOff>165100</xdr:colOff>
      <xdr:row>35</xdr:row>
      <xdr:rowOff>92710</xdr:rowOff>
    </xdr:to>
    <xdr:sp macro="" textlink="">
      <xdr:nvSpPr>
        <xdr:cNvPr id="139" name="楕円 138">
          <a:extLst>
            <a:ext uri="{FF2B5EF4-FFF2-40B4-BE49-F238E27FC236}">
              <a16:creationId xmlns:a16="http://schemas.microsoft.com/office/drawing/2014/main" id="{3CA64B29-6393-4D91-AF4B-98F280117E9B}"/>
            </a:ext>
          </a:extLst>
        </xdr:cNvPr>
        <xdr:cNvSpPr/>
      </xdr:nvSpPr>
      <xdr:spPr>
        <a:xfrm>
          <a:off x="6921500" y="599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35</xdr:row>
      <xdr:rowOff>11430</xdr:rowOff>
    </xdr:from>
    <xdr:to>
      <xdr:col>41</xdr:col>
      <xdr:colOff>50800</xdr:colOff>
      <xdr:row>35</xdr:row>
      <xdr:rowOff>41910</xdr:rowOff>
    </xdr:to>
    <xdr:cxnSp macro="">
      <xdr:nvCxnSpPr>
        <xdr:cNvPr id="140" name="直線コネクタ 139">
          <a:extLst>
            <a:ext uri="{FF2B5EF4-FFF2-40B4-BE49-F238E27FC236}">
              <a16:creationId xmlns:a16="http://schemas.microsoft.com/office/drawing/2014/main" id="{7D7B853E-E385-4FBC-8CF8-C1EFD03DEB01}"/>
            </a:ext>
          </a:extLst>
        </xdr:cNvPr>
        <xdr:cNvCxnSpPr/>
      </xdr:nvCxnSpPr>
      <xdr:spPr>
        <a:xfrm flipV="1">
          <a:off x="6972300" y="60121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91457</xdr:rowOff>
    </xdr:from>
    <xdr:ext cx="469744" cy="259045"/>
    <xdr:sp macro="" textlink="">
      <xdr:nvSpPr>
        <xdr:cNvPr id="141" name="n_1aveValue【図書館】&#10;一人当たり面積">
          <a:extLst>
            <a:ext uri="{FF2B5EF4-FFF2-40B4-BE49-F238E27FC236}">
              <a16:creationId xmlns:a16="http://schemas.microsoft.com/office/drawing/2014/main" id="{2EC687ED-6F21-484D-81C3-79F58BAF6CAA}"/>
            </a:ext>
          </a:extLst>
        </xdr:cNvPr>
        <xdr:cNvSpPr txBox="1"/>
      </xdr:nvSpPr>
      <xdr:spPr>
        <a:xfrm>
          <a:off x="9391727" y="677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129557</xdr:rowOff>
    </xdr:from>
    <xdr:ext cx="469744" cy="259045"/>
    <xdr:sp macro="" textlink="">
      <xdr:nvSpPr>
        <xdr:cNvPr id="142" name="n_2aveValue【図書館】&#10;一人当たり面積">
          <a:extLst>
            <a:ext uri="{FF2B5EF4-FFF2-40B4-BE49-F238E27FC236}">
              <a16:creationId xmlns:a16="http://schemas.microsoft.com/office/drawing/2014/main" id="{0821796C-1896-44DD-9695-AFB3402A27E4}"/>
            </a:ext>
          </a:extLst>
        </xdr:cNvPr>
        <xdr:cNvSpPr txBox="1"/>
      </xdr:nvSpPr>
      <xdr:spPr>
        <a:xfrm>
          <a:off x="85154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137177</xdr:rowOff>
    </xdr:from>
    <xdr:ext cx="469744" cy="259045"/>
    <xdr:sp macro="" textlink="">
      <xdr:nvSpPr>
        <xdr:cNvPr id="143" name="n_3aveValue【図書館】&#10;一人当たり面積">
          <a:extLst>
            <a:ext uri="{FF2B5EF4-FFF2-40B4-BE49-F238E27FC236}">
              <a16:creationId xmlns:a16="http://schemas.microsoft.com/office/drawing/2014/main" id="{4DBF1513-EDCA-40EF-AB60-9C22145D3F85}"/>
            </a:ext>
          </a:extLst>
        </xdr:cNvPr>
        <xdr:cNvSpPr txBox="1"/>
      </xdr:nvSpPr>
      <xdr:spPr>
        <a:xfrm>
          <a:off x="76264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152417</xdr:rowOff>
    </xdr:from>
    <xdr:ext cx="469744" cy="259045"/>
    <xdr:sp macro="" textlink="">
      <xdr:nvSpPr>
        <xdr:cNvPr id="144" name="n_4aveValue【図書館】&#10;一人当たり面積">
          <a:extLst>
            <a:ext uri="{FF2B5EF4-FFF2-40B4-BE49-F238E27FC236}">
              <a16:creationId xmlns:a16="http://schemas.microsoft.com/office/drawing/2014/main" id="{AF37282D-5CEA-45E3-9615-394C9AFD558A}"/>
            </a:ext>
          </a:extLst>
        </xdr:cNvPr>
        <xdr:cNvSpPr txBox="1"/>
      </xdr:nvSpPr>
      <xdr:spPr>
        <a:xfrm>
          <a:off x="6737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33</xdr:row>
      <xdr:rowOff>40657</xdr:rowOff>
    </xdr:from>
    <xdr:ext cx="469744" cy="259045"/>
    <xdr:sp macro="" textlink="">
      <xdr:nvSpPr>
        <xdr:cNvPr id="145" name="n_1mainValue【図書館】&#10;一人当たり面積">
          <a:extLst>
            <a:ext uri="{FF2B5EF4-FFF2-40B4-BE49-F238E27FC236}">
              <a16:creationId xmlns:a16="http://schemas.microsoft.com/office/drawing/2014/main" id="{2505BFDC-F049-49A1-8F56-71EF9A69A3BA}"/>
            </a:ext>
          </a:extLst>
        </xdr:cNvPr>
        <xdr:cNvSpPr txBox="1"/>
      </xdr:nvSpPr>
      <xdr:spPr>
        <a:xfrm>
          <a:off x="9391727" y="569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33</xdr:row>
      <xdr:rowOff>63517</xdr:rowOff>
    </xdr:from>
    <xdr:ext cx="469744" cy="259045"/>
    <xdr:sp macro="" textlink="">
      <xdr:nvSpPr>
        <xdr:cNvPr id="146" name="n_2mainValue【図書館】&#10;一人当たり面積">
          <a:extLst>
            <a:ext uri="{FF2B5EF4-FFF2-40B4-BE49-F238E27FC236}">
              <a16:creationId xmlns:a16="http://schemas.microsoft.com/office/drawing/2014/main" id="{D6C94302-0B2D-407E-99B1-44DCA838C049}"/>
            </a:ext>
          </a:extLst>
        </xdr:cNvPr>
        <xdr:cNvSpPr txBox="1"/>
      </xdr:nvSpPr>
      <xdr:spPr>
        <a:xfrm>
          <a:off x="8515427" y="572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33</xdr:row>
      <xdr:rowOff>78757</xdr:rowOff>
    </xdr:from>
    <xdr:ext cx="469744" cy="259045"/>
    <xdr:sp macro="" textlink="">
      <xdr:nvSpPr>
        <xdr:cNvPr id="147" name="n_3mainValue【図書館】&#10;一人当たり面積">
          <a:extLst>
            <a:ext uri="{FF2B5EF4-FFF2-40B4-BE49-F238E27FC236}">
              <a16:creationId xmlns:a16="http://schemas.microsoft.com/office/drawing/2014/main" id="{5369A60E-145E-4B9D-9E9A-0596BA7F5393}"/>
            </a:ext>
          </a:extLst>
        </xdr:cNvPr>
        <xdr:cNvSpPr txBox="1"/>
      </xdr:nvSpPr>
      <xdr:spPr>
        <a:xfrm>
          <a:off x="7626427" y="573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33</xdr:row>
      <xdr:rowOff>109237</xdr:rowOff>
    </xdr:from>
    <xdr:ext cx="469744" cy="259045"/>
    <xdr:sp macro="" textlink="">
      <xdr:nvSpPr>
        <xdr:cNvPr id="148" name="n_4mainValue【図書館】&#10;一人当たり面積">
          <a:extLst>
            <a:ext uri="{FF2B5EF4-FFF2-40B4-BE49-F238E27FC236}">
              <a16:creationId xmlns:a16="http://schemas.microsoft.com/office/drawing/2014/main" id="{678F2765-0468-4672-A304-2F552369BE5A}"/>
            </a:ext>
          </a:extLst>
        </xdr:cNvPr>
        <xdr:cNvSpPr txBox="1"/>
      </xdr:nvSpPr>
      <xdr:spPr>
        <a:xfrm>
          <a:off x="6737427" y="576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DBF5EE0F-1E9C-40C1-B3A2-0E1BC3CC58A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21EBAC3F-AC96-44D9-904F-97DE1A2FC6D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3B0BDB0E-26AD-46DF-83A0-FB0BFDE178B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4AF1049B-ED5B-4F94-A3C9-78F62AC19FA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41093F6-ED05-4908-B9F8-2AB0C8AC3E1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633FB26F-3DF1-47C1-BA4C-A28B1A261D9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4CBDCBEE-48BB-42B2-9B7D-011505DB0B7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710913B5-DD4B-446A-97CB-452233811D7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704744A-C782-4F8D-8B0F-36C16B2304C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B857D29-E5AE-46D3-A8D7-1323251EC66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7549E0CA-8E5C-4386-92C4-8135FBEFCE7C}"/>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9E0CE543-841C-433C-8313-3454ADC672AE}"/>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704C5512-4270-4E34-85ED-5A9C83AE02A3}"/>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1D3631C1-D888-4858-8B55-54B6FE334B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8C87BC89-DDF9-437D-ABFC-4CC50EE408CE}"/>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57D64A9B-929C-45FC-AE7D-0615B7A59714}"/>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E1FA118A-B5FF-4060-8337-E4942838C96F}"/>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4BC63425-76FA-4B86-9043-1060EAFC2BBF}"/>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FF43128C-1C04-44FF-BC1E-53F0F05719E6}"/>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D8442BDD-F61E-480E-9794-AE459249CE2C}"/>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C1B920DC-427C-49BC-A483-BF9696F2E229}"/>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4BFEB9B0-2653-49F9-9FC0-50A28E4DF29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43D51668-2FD5-411C-AD43-D1D1668ECB18}"/>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AC7A33C3-7A46-4A60-9B37-E2EEB48D65B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34290</xdr:rowOff>
    </xdr:from>
    <xdr:to>
      <xdr:col>24</xdr:col>
      <xdr:colOff>62865</xdr:colOff>
      <xdr:row>64</xdr:row>
      <xdr:rowOff>76200</xdr:rowOff>
    </xdr:to>
    <xdr:cxnSp macro="">
      <xdr:nvCxnSpPr>
        <xdr:cNvPr id="173" name="直線コネクタ 172">
          <a:extLst>
            <a:ext uri="{FF2B5EF4-FFF2-40B4-BE49-F238E27FC236}">
              <a16:creationId xmlns:a16="http://schemas.microsoft.com/office/drawing/2014/main" id="{2A78FA68-121E-45CC-B75A-84041E3C2198}"/>
            </a:ext>
          </a:extLst>
        </xdr:cNvPr>
        <xdr:cNvCxnSpPr/>
      </xdr:nvCxnSpPr>
      <xdr:spPr>
        <a:xfrm flipV="1">
          <a:off x="4634865" y="963549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a:extLst>
            <a:ext uri="{FF2B5EF4-FFF2-40B4-BE49-F238E27FC236}">
              <a16:creationId xmlns:a16="http://schemas.microsoft.com/office/drawing/2014/main" id="{A8DA44DB-FA1C-4D60-A510-81CAA861750E}"/>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a:extLst>
            <a:ext uri="{FF2B5EF4-FFF2-40B4-BE49-F238E27FC236}">
              <a16:creationId xmlns:a16="http://schemas.microsoft.com/office/drawing/2014/main" id="{30D9857F-533C-45D6-A699-45A7B1FB590B}"/>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152417</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27EBF48E-2B53-4AF0-AD05-E6329A117877}"/>
            </a:ext>
          </a:extLst>
        </xdr:cNvPr>
        <xdr:cNvSpPr txBox="1"/>
      </xdr:nvSpPr>
      <xdr:spPr>
        <a:xfrm>
          <a:off x="4673600" y="941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34290</xdr:rowOff>
    </xdr:from>
    <xdr:to>
      <xdr:col>24</xdr:col>
      <xdr:colOff>152400</xdr:colOff>
      <xdr:row>56</xdr:row>
      <xdr:rowOff>34290</xdr:rowOff>
    </xdr:to>
    <xdr:cxnSp macro="">
      <xdr:nvCxnSpPr>
        <xdr:cNvPr id="177" name="直線コネクタ 176">
          <a:extLst>
            <a:ext uri="{FF2B5EF4-FFF2-40B4-BE49-F238E27FC236}">
              <a16:creationId xmlns:a16="http://schemas.microsoft.com/office/drawing/2014/main" id="{AD810270-231E-4E86-86B3-700CC20EE177}"/>
            </a:ext>
          </a:extLst>
        </xdr:cNvPr>
        <xdr:cNvCxnSpPr/>
      </xdr:nvCxnSpPr>
      <xdr:spPr>
        <a:xfrm>
          <a:off x="4546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120667</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052EABD9-16BA-4E4D-9BFF-88184E77A989}"/>
            </a:ext>
          </a:extLst>
        </xdr:cNvPr>
        <xdr:cNvSpPr txBox="1"/>
      </xdr:nvSpPr>
      <xdr:spPr>
        <a:xfrm>
          <a:off x="4673600" y="10236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97790</xdr:rowOff>
    </xdr:from>
    <xdr:to>
      <xdr:col>24</xdr:col>
      <xdr:colOff>114300</xdr:colOff>
      <xdr:row>61</xdr:row>
      <xdr:rowOff>27940</xdr:rowOff>
    </xdr:to>
    <xdr:sp macro="" textlink="">
      <xdr:nvSpPr>
        <xdr:cNvPr id="179" name="フローチャート: 判断 178">
          <a:extLst>
            <a:ext uri="{FF2B5EF4-FFF2-40B4-BE49-F238E27FC236}">
              <a16:creationId xmlns:a16="http://schemas.microsoft.com/office/drawing/2014/main" id="{4578A850-41D8-4077-992E-27A60D6514D0}"/>
            </a:ext>
          </a:extLst>
        </xdr:cNvPr>
        <xdr:cNvSpPr/>
      </xdr:nvSpPr>
      <xdr:spPr>
        <a:xfrm>
          <a:off x="4584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76835</xdr:rowOff>
    </xdr:from>
    <xdr:to>
      <xdr:col>20</xdr:col>
      <xdr:colOff>38100</xdr:colOff>
      <xdr:row>61</xdr:row>
      <xdr:rowOff>6985</xdr:rowOff>
    </xdr:to>
    <xdr:sp macro="" textlink="">
      <xdr:nvSpPr>
        <xdr:cNvPr id="180" name="フローチャート: 判断 179">
          <a:extLst>
            <a:ext uri="{FF2B5EF4-FFF2-40B4-BE49-F238E27FC236}">
              <a16:creationId xmlns:a16="http://schemas.microsoft.com/office/drawing/2014/main" id="{1112A60E-AEDF-44D7-BDFD-B5B6EABEC851}"/>
            </a:ext>
          </a:extLst>
        </xdr:cNvPr>
        <xdr:cNvSpPr/>
      </xdr:nvSpPr>
      <xdr:spPr>
        <a:xfrm>
          <a:off x="3746500" y="10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55880</xdr:rowOff>
    </xdr:from>
    <xdr:to>
      <xdr:col>15</xdr:col>
      <xdr:colOff>101600</xdr:colOff>
      <xdr:row>60</xdr:row>
      <xdr:rowOff>157480</xdr:rowOff>
    </xdr:to>
    <xdr:sp macro="" textlink="">
      <xdr:nvSpPr>
        <xdr:cNvPr id="181" name="フローチャート: 判断 180">
          <a:extLst>
            <a:ext uri="{FF2B5EF4-FFF2-40B4-BE49-F238E27FC236}">
              <a16:creationId xmlns:a16="http://schemas.microsoft.com/office/drawing/2014/main" id="{C2A345D5-DAAA-4CE3-9607-2F6DC8E8257E}"/>
            </a:ext>
          </a:extLst>
        </xdr:cNvPr>
        <xdr:cNvSpPr/>
      </xdr:nvSpPr>
      <xdr:spPr>
        <a:xfrm>
          <a:off x="2857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78740</xdr:rowOff>
    </xdr:from>
    <xdr:to>
      <xdr:col>10</xdr:col>
      <xdr:colOff>165100</xdr:colOff>
      <xdr:row>61</xdr:row>
      <xdr:rowOff>8890</xdr:rowOff>
    </xdr:to>
    <xdr:sp macro="" textlink="">
      <xdr:nvSpPr>
        <xdr:cNvPr id="182" name="フローチャート: 判断 181">
          <a:extLst>
            <a:ext uri="{FF2B5EF4-FFF2-40B4-BE49-F238E27FC236}">
              <a16:creationId xmlns:a16="http://schemas.microsoft.com/office/drawing/2014/main" id="{16CB1A61-BA30-4792-836F-17D3F4D7E798}"/>
            </a:ext>
          </a:extLst>
        </xdr:cNvPr>
        <xdr:cNvSpPr/>
      </xdr:nvSpPr>
      <xdr:spPr>
        <a:xfrm>
          <a:off x="1968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33020</xdr:rowOff>
    </xdr:from>
    <xdr:to>
      <xdr:col>6</xdr:col>
      <xdr:colOff>38100</xdr:colOff>
      <xdr:row>60</xdr:row>
      <xdr:rowOff>134620</xdr:rowOff>
    </xdr:to>
    <xdr:sp macro="" textlink="">
      <xdr:nvSpPr>
        <xdr:cNvPr id="183" name="フローチャート: 判断 182">
          <a:extLst>
            <a:ext uri="{FF2B5EF4-FFF2-40B4-BE49-F238E27FC236}">
              <a16:creationId xmlns:a16="http://schemas.microsoft.com/office/drawing/2014/main" id="{E1A34B8C-177E-4891-8038-4797A80253F0}"/>
            </a:ext>
          </a:extLst>
        </xdr:cNvPr>
        <xdr:cNvSpPr/>
      </xdr:nvSpPr>
      <xdr:spPr>
        <a:xfrm>
          <a:off x="1079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83F1ED6D-70BF-4B3B-9E2D-3982990C7CB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214EDD06-28AA-41DB-98AB-DD9D2448F03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C51F0DF-C7B7-42BA-83C4-43835DF2686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29CD7579-7538-4962-AFFA-C3CECB71078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C1A6F735-08E7-45AD-BB17-594C2679FFA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93980</xdr:rowOff>
    </xdr:from>
    <xdr:to>
      <xdr:col>24</xdr:col>
      <xdr:colOff>114300</xdr:colOff>
      <xdr:row>63</xdr:row>
      <xdr:rowOff>24130</xdr:rowOff>
    </xdr:to>
    <xdr:sp macro="" textlink="">
      <xdr:nvSpPr>
        <xdr:cNvPr id="189" name="楕円 188">
          <a:extLst>
            <a:ext uri="{FF2B5EF4-FFF2-40B4-BE49-F238E27FC236}">
              <a16:creationId xmlns:a16="http://schemas.microsoft.com/office/drawing/2014/main" id="{95C1FC96-3882-464C-BC45-E094DFE82073}"/>
            </a:ext>
          </a:extLst>
        </xdr:cNvPr>
        <xdr:cNvSpPr/>
      </xdr:nvSpPr>
      <xdr:spPr>
        <a:xfrm>
          <a:off x="4584700" y="1072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72407</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F6CA777A-26DE-4E31-BCFA-D320A0DD0E6C}"/>
            </a:ext>
          </a:extLst>
        </xdr:cNvPr>
        <xdr:cNvSpPr txBox="1"/>
      </xdr:nvSpPr>
      <xdr:spPr>
        <a:xfrm>
          <a:off x="4673600" y="1070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63500</xdr:rowOff>
    </xdr:from>
    <xdr:to>
      <xdr:col>20</xdr:col>
      <xdr:colOff>38100</xdr:colOff>
      <xdr:row>62</xdr:row>
      <xdr:rowOff>165100</xdr:rowOff>
    </xdr:to>
    <xdr:sp macro="" textlink="">
      <xdr:nvSpPr>
        <xdr:cNvPr id="191" name="楕円 190">
          <a:extLst>
            <a:ext uri="{FF2B5EF4-FFF2-40B4-BE49-F238E27FC236}">
              <a16:creationId xmlns:a16="http://schemas.microsoft.com/office/drawing/2014/main" id="{71E6443E-0D49-433B-8511-24259B6FC644}"/>
            </a:ext>
          </a:extLst>
        </xdr:cNvPr>
        <xdr:cNvSpPr/>
      </xdr:nvSpPr>
      <xdr:spPr>
        <a:xfrm>
          <a:off x="3746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114300</xdr:rowOff>
    </xdr:from>
    <xdr:to>
      <xdr:col>24</xdr:col>
      <xdr:colOff>63500</xdr:colOff>
      <xdr:row>62</xdr:row>
      <xdr:rowOff>144780</xdr:rowOff>
    </xdr:to>
    <xdr:cxnSp macro="">
      <xdr:nvCxnSpPr>
        <xdr:cNvPr id="192" name="直線コネクタ 191">
          <a:extLst>
            <a:ext uri="{FF2B5EF4-FFF2-40B4-BE49-F238E27FC236}">
              <a16:creationId xmlns:a16="http://schemas.microsoft.com/office/drawing/2014/main" id="{7895792E-3525-4831-A373-4626DEC7262F}"/>
            </a:ext>
          </a:extLst>
        </xdr:cNvPr>
        <xdr:cNvCxnSpPr/>
      </xdr:nvCxnSpPr>
      <xdr:spPr>
        <a:xfrm>
          <a:off x="3797300" y="107442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34925</xdr:rowOff>
    </xdr:from>
    <xdr:to>
      <xdr:col>15</xdr:col>
      <xdr:colOff>101600</xdr:colOff>
      <xdr:row>62</xdr:row>
      <xdr:rowOff>136525</xdr:rowOff>
    </xdr:to>
    <xdr:sp macro="" textlink="">
      <xdr:nvSpPr>
        <xdr:cNvPr id="193" name="楕円 192">
          <a:extLst>
            <a:ext uri="{FF2B5EF4-FFF2-40B4-BE49-F238E27FC236}">
              <a16:creationId xmlns:a16="http://schemas.microsoft.com/office/drawing/2014/main" id="{82F90D03-3EFC-41B0-AE38-22BC7EC3F303}"/>
            </a:ext>
          </a:extLst>
        </xdr:cNvPr>
        <xdr:cNvSpPr/>
      </xdr:nvSpPr>
      <xdr:spPr>
        <a:xfrm>
          <a:off x="2857500" y="1066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85725</xdr:rowOff>
    </xdr:from>
    <xdr:to>
      <xdr:col>19</xdr:col>
      <xdr:colOff>177800</xdr:colOff>
      <xdr:row>62</xdr:row>
      <xdr:rowOff>114300</xdr:rowOff>
    </xdr:to>
    <xdr:cxnSp macro="">
      <xdr:nvCxnSpPr>
        <xdr:cNvPr id="194" name="直線コネクタ 193">
          <a:extLst>
            <a:ext uri="{FF2B5EF4-FFF2-40B4-BE49-F238E27FC236}">
              <a16:creationId xmlns:a16="http://schemas.microsoft.com/office/drawing/2014/main" id="{660771FA-4F74-4BEB-801D-12E4532765A8}"/>
            </a:ext>
          </a:extLst>
        </xdr:cNvPr>
        <xdr:cNvCxnSpPr/>
      </xdr:nvCxnSpPr>
      <xdr:spPr>
        <a:xfrm>
          <a:off x="2908300" y="107156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19685</xdr:rowOff>
    </xdr:from>
    <xdr:to>
      <xdr:col>10</xdr:col>
      <xdr:colOff>165100</xdr:colOff>
      <xdr:row>62</xdr:row>
      <xdr:rowOff>121285</xdr:rowOff>
    </xdr:to>
    <xdr:sp macro="" textlink="">
      <xdr:nvSpPr>
        <xdr:cNvPr id="195" name="楕円 194">
          <a:extLst>
            <a:ext uri="{FF2B5EF4-FFF2-40B4-BE49-F238E27FC236}">
              <a16:creationId xmlns:a16="http://schemas.microsoft.com/office/drawing/2014/main" id="{5393A48B-96CE-4747-BBDC-6641DB3C2345}"/>
            </a:ext>
          </a:extLst>
        </xdr:cNvPr>
        <xdr:cNvSpPr/>
      </xdr:nvSpPr>
      <xdr:spPr>
        <a:xfrm>
          <a:off x="1968500" y="1064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70485</xdr:rowOff>
    </xdr:from>
    <xdr:to>
      <xdr:col>15</xdr:col>
      <xdr:colOff>50800</xdr:colOff>
      <xdr:row>62</xdr:row>
      <xdr:rowOff>85725</xdr:rowOff>
    </xdr:to>
    <xdr:cxnSp macro="">
      <xdr:nvCxnSpPr>
        <xdr:cNvPr id="196" name="直線コネクタ 195">
          <a:extLst>
            <a:ext uri="{FF2B5EF4-FFF2-40B4-BE49-F238E27FC236}">
              <a16:creationId xmlns:a16="http://schemas.microsoft.com/office/drawing/2014/main" id="{19377C2B-9EBE-4367-B4EE-C737C19AFC21}"/>
            </a:ext>
          </a:extLst>
        </xdr:cNvPr>
        <xdr:cNvCxnSpPr/>
      </xdr:nvCxnSpPr>
      <xdr:spPr>
        <a:xfrm>
          <a:off x="2019300" y="1070038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164465</xdr:rowOff>
    </xdr:from>
    <xdr:to>
      <xdr:col>6</xdr:col>
      <xdr:colOff>38100</xdr:colOff>
      <xdr:row>62</xdr:row>
      <xdr:rowOff>94615</xdr:rowOff>
    </xdr:to>
    <xdr:sp macro="" textlink="">
      <xdr:nvSpPr>
        <xdr:cNvPr id="197" name="楕円 196">
          <a:extLst>
            <a:ext uri="{FF2B5EF4-FFF2-40B4-BE49-F238E27FC236}">
              <a16:creationId xmlns:a16="http://schemas.microsoft.com/office/drawing/2014/main" id="{96B055C9-C092-4AC4-A7E1-50F8CDD23B66}"/>
            </a:ext>
          </a:extLst>
        </xdr:cNvPr>
        <xdr:cNvSpPr/>
      </xdr:nvSpPr>
      <xdr:spPr>
        <a:xfrm>
          <a:off x="1079500" y="1062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43815</xdr:rowOff>
    </xdr:from>
    <xdr:to>
      <xdr:col>10</xdr:col>
      <xdr:colOff>114300</xdr:colOff>
      <xdr:row>62</xdr:row>
      <xdr:rowOff>70485</xdr:rowOff>
    </xdr:to>
    <xdr:cxnSp macro="">
      <xdr:nvCxnSpPr>
        <xdr:cNvPr id="198" name="直線コネクタ 197">
          <a:extLst>
            <a:ext uri="{FF2B5EF4-FFF2-40B4-BE49-F238E27FC236}">
              <a16:creationId xmlns:a16="http://schemas.microsoft.com/office/drawing/2014/main" id="{A8CAE9B5-C8E8-4B3F-97BA-67059D9AA27E}"/>
            </a:ext>
          </a:extLst>
        </xdr:cNvPr>
        <xdr:cNvCxnSpPr/>
      </xdr:nvCxnSpPr>
      <xdr:spPr>
        <a:xfrm>
          <a:off x="1130300" y="1067371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23512</xdr:rowOff>
    </xdr:from>
    <xdr:ext cx="405111" cy="259045"/>
    <xdr:sp macro="" textlink="">
      <xdr:nvSpPr>
        <xdr:cNvPr id="199" name="n_1aveValue【体育館・プール】&#10;有形固定資産減価償却率">
          <a:extLst>
            <a:ext uri="{FF2B5EF4-FFF2-40B4-BE49-F238E27FC236}">
              <a16:creationId xmlns:a16="http://schemas.microsoft.com/office/drawing/2014/main" id="{80164335-F03A-4465-9527-C9AAC6E242FD}"/>
            </a:ext>
          </a:extLst>
        </xdr:cNvPr>
        <xdr:cNvSpPr txBox="1"/>
      </xdr:nvSpPr>
      <xdr:spPr>
        <a:xfrm>
          <a:off x="3582044" y="10139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2557</xdr:rowOff>
    </xdr:from>
    <xdr:ext cx="405111" cy="259045"/>
    <xdr:sp macro="" textlink="">
      <xdr:nvSpPr>
        <xdr:cNvPr id="200" name="n_2aveValue【体育館・プール】&#10;有形固定資産減価償却率">
          <a:extLst>
            <a:ext uri="{FF2B5EF4-FFF2-40B4-BE49-F238E27FC236}">
              <a16:creationId xmlns:a16="http://schemas.microsoft.com/office/drawing/2014/main" id="{D0B832B9-FECC-463E-9640-E7790A8DD714}"/>
            </a:ext>
          </a:extLst>
        </xdr:cNvPr>
        <xdr:cNvSpPr txBox="1"/>
      </xdr:nvSpPr>
      <xdr:spPr>
        <a:xfrm>
          <a:off x="2705744"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25417</xdr:rowOff>
    </xdr:from>
    <xdr:ext cx="405111" cy="259045"/>
    <xdr:sp macro="" textlink="">
      <xdr:nvSpPr>
        <xdr:cNvPr id="201" name="n_3aveValue【体育館・プール】&#10;有形固定資産減価償却率">
          <a:extLst>
            <a:ext uri="{FF2B5EF4-FFF2-40B4-BE49-F238E27FC236}">
              <a16:creationId xmlns:a16="http://schemas.microsoft.com/office/drawing/2014/main" id="{28A33CF7-AD30-4960-B930-67E1B7DBEF68}"/>
            </a:ext>
          </a:extLst>
        </xdr:cNvPr>
        <xdr:cNvSpPr txBox="1"/>
      </xdr:nvSpPr>
      <xdr:spPr>
        <a:xfrm>
          <a:off x="1816744" y="1014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151147</xdr:rowOff>
    </xdr:from>
    <xdr:ext cx="405111" cy="259045"/>
    <xdr:sp macro="" textlink="">
      <xdr:nvSpPr>
        <xdr:cNvPr id="202" name="n_4aveValue【体育館・プール】&#10;有形固定資産減価償却率">
          <a:extLst>
            <a:ext uri="{FF2B5EF4-FFF2-40B4-BE49-F238E27FC236}">
              <a16:creationId xmlns:a16="http://schemas.microsoft.com/office/drawing/2014/main" id="{7499254E-13AB-411A-ACD4-461D0730B43D}"/>
            </a:ext>
          </a:extLst>
        </xdr:cNvPr>
        <xdr:cNvSpPr txBox="1"/>
      </xdr:nvSpPr>
      <xdr:spPr>
        <a:xfrm>
          <a:off x="9277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156227</xdr:rowOff>
    </xdr:from>
    <xdr:ext cx="405111" cy="259045"/>
    <xdr:sp macro="" textlink="">
      <xdr:nvSpPr>
        <xdr:cNvPr id="203" name="n_1mainValue【体育館・プール】&#10;有形固定資産減価償却率">
          <a:extLst>
            <a:ext uri="{FF2B5EF4-FFF2-40B4-BE49-F238E27FC236}">
              <a16:creationId xmlns:a16="http://schemas.microsoft.com/office/drawing/2014/main" id="{E977F53C-127A-46D7-B918-D8DD5D9A23FD}"/>
            </a:ext>
          </a:extLst>
        </xdr:cNvPr>
        <xdr:cNvSpPr txBox="1"/>
      </xdr:nvSpPr>
      <xdr:spPr>
        <a:xfrm>
          <a:off x="3582044"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127652</xdr:rowOff>
    </xdr:from>
    <xdr:ext cx="405111" cy="259045"/>
    <xdr:sp macro="" textlink="">
      <xdr:nvSpPr>
        <xdr:cNvPr id="204" name="n_2mainValue【体育館・プール】&#10;有形固定資産減価償却率">
          <a:extLst>
            <a:ext uri="{FF2B5EF4-FFF2-40B4-BE49-F238E27FC236}">
              <a16:creationId xmlns:a16="http://schemas.microsoft.com/office/drawing/2014/main" id="{58C5F9B5-3D03-42C7-8AF1-621296B97B4C}"/>
            </a:ext>
          </a:extLst>
        </xdr:cNvPr>
        <xdr:cNvSpPr txBox="1"/>
      </xdr:nvSpPr>
      <xdr:spPr>
        <a:xfrm>
          <a:off x="2705744" y="1075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112412</xdr:rowOff>
    </xdr:from>
    <xdr:ext cx="405111" cy="259045"/>
    <xdr:sp macro="" textlink="">
      <xdr:nvSpPr>
        <xdr:cNvPr id="205" name="n_3mainValue【体育館・プール】&#10;有形固定資産減価償却率">
          <a:extLst>
            <a:ext uri="{FF2B5EF4-FFF2-40B4-BE49-F238E27FC236}">
              <a16:creationId xmlns:a16="http://schemas.microsoft.com/office/drawing/2014/main" id="{901B2EDA-E66B-43A8-AE2D-85A4C8B7AE27}"/>
            </a:ext>
          </a:extLst>
        </xdr:cNvPr>
        <xdr:cNvSpPr txBox="1"/>
      </xdr:nvSpPr>
      <xdr:spPr>
        <a:xfrm>
          <a:off x="1816744" y="1074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85742</xdr:rowOff>
    </xdr:from>
    <xdr:ext cx="405111" cy="259045"/>
    <xdr:sp macro="" textlink="">
      <xdr:nvSpPr>
        <xdr:cNvPr id="206" name="n_4mainValue【体育館・プール】&#10;有形固定資産減価償却率">
          <a:extLst>
            <a:ext uri="{FF2B5EF4-FFF2-40B4-BE49-F238E27FC236}">
              <a16:creationId xmlns:a16="http://schemas.microsoft.com/office/drawing/2014/main" id="{C24CA5CD-883E-49C7-88F7-A93BABDCA401}"/>
            </a:ext>
          </a:extLst>
        </xdr:cNvPr>
        <xdr:cNvSpPr txBox="1"/>
      </xdr:nvSpPr>
      <xdr:spPr>
        <a:xfrm>
          <a:off x="927744" y="1071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A38C9CED-508E-4F9C-BA36-D9334D9E189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50C00349-BF8E-42EE-A008-ACE69295260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EDADA15F-90E6-4BAB-BBA1-62B56DB61EB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F75F3E6-8A5F-4397-B089-9B2840629CA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70B02946-5EE2-44B3-8550-38116BAFF91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F62B93FF-03B0-4A3D-A886-97FD5FB71C6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CB38BFA9-1804-437E-BC55-5DEBA4D157C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B7C98C67-6802-4919-A1DC-C8FAC58F0AB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9249A2B-8A6B-4B04-9549-B890563941F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5161E538-4929-41B8-83C4-D90D2F1B30A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5558D323-939A-451A-8EFF-C680A7CAEC89}"/>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8" name="テキスト ボックス 217">
          <a:extLst>
            <a:ext uri="{FF2B5EF4-FFF2-40B4-BE49-F238E27FC236}">
              <a16:creationId xmlns:a16="http://schemas.microsoft.com/office/drawing/2014/main" id="{DCB95D82-10D5-48C5-8DF9-C6E3745A713E}"/>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023E2943-5FED-4109-9263-7D1FFBB5F6FE}"/>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0" name="テキスト ボックス 219">
          <a:extLst>
            <a:ext uri="{FF2B5EF4-FFF2-40B4-BE49-F238E27FC236}">
              <a16:creationId xmlns:a16="http://schemas.microsoft.com/office/drawing/2014/main" id="{3A165185-A192-4530-B710-329F415975D7}"/>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72A67731-0D43-4199-A540-05E479FF0715}"/>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2" name="テキスト ボックス 221">
          <a:extLst>
            <a:ext uri="{FF2B5EF4-FFF2-40B4-BE49-F238E27FC236}">
              <a16:creationId xmlns:a16="http://schemas.microsoft.com/office/drawing/2014/main" id="{3C4EE43A-6A0C-4B79-8891-E1A6C348EB8E}"/>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579C35A1-FDF7-4E7A-8FD5-C019629B1711}"/>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4" name="テキスト ボックス 223">
          <a:extLst>
            <a:ext uri="{FF2B5EF4-FFF2-40B4-BE49-F238E27FC236}">
              <a16:creationId xmlns:a16="http://schemas.microsoft.com/office/drawing/2014/main" id="{4DA1CFDF-6F21-4604-863E-3623FD608543}"/>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E9AC2204-437D-4740-B2B7-4F6998C6D00F}"/>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6" name="テキスト ボックス 225">
          <a:extLst>
            <a:ext uri="{FF2B5EF4-FFF2-40B4-BE49-F238E27FC236}">
              <a16:creationId xmlns:a16="http://schemas.microsoft.com/office/drawing/2014/main" id="{79193234-0664-46EE-98AE-36FEA852D3D6}"/>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665521F7-61E1-4F22-97FE-8FBE2434BE6D}"/>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8" name="テキスト ボックス 227">
          <a:extLst>
            <a:ext uri="{FF2B5EF4-FFF2-40B4-BE49-F238E27FC236}">
              <a16:creationId xmlns:a16="http://schemas.microsoft.com/office/drawing/2014/main" id="{B0D2B491-2CD4-4F30-9528-5B6A7F6068FA}"/>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21631DCF-BA1B-4862-8842-CB8D26681A6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a:extLst>
            <a:ext uri="{FF2B5EF4-FFF2-40B4-BE49-F238E27FC236}">
              <a16:creationId xmlns:a16="http://schemas.microsoft.com/office/drawing/2014/main" id="{4FFE1F7B-B886-4C1D-BC3A-95C962C65B13}"/>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a:extLst>
            <a:ext uri="{FF2B5EF4-FFF2-40B4-BE49-F238E27FC236}">
              <a16:creationId xmlns:a16="http://schemas.microsoft.com/office/drawing/2014/main" id="{3C23B7DE-54D8-4F49-AD49-0B3503CEADF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128996</xdr:rowOff>
    </xdr:from>
    <xdr:to>
      <xdr:col>54</xdr:col>
      <xdr:colOff>189865</xdr:colOff>
      <xdr:row>64</xdr:row>
      <xdr:rowOff>99604</xdr:rowOff>
    </xdr:to>
    <xdr:cxnSp macro="">
      <xdr:nvCxnSpPr>
        <xdr:cNvPr id="232" name="直線コネクタ 231">
          <a:extLst>
            <a:ext uri="{FF2B5EF4-FFF2-40B4-BE49-F238E27FC236}">
              <a16:creationId xmlns:a16="http://schemas.microsoft.com/office/drawing/2014/main" id="{98A563DE-593E-40C9-B819-7CCC553B00AD}"/>
            </a:ext>
          </a:extLst>
        </xdr:cNvPr>
        <xdr:cNvCxnSpPr/>
      </xdr:nvCxnSpPr>
      <xdr:spPr>
        <a:xfrm flipV="1">
          <a:off x="10476865" y="9558746"/>
          <a:ext cx="0" cy="1513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103431</xdr:rowOff>
    </xdr:from>
    <xdr:ext cx="469744" cy="259045"/>
    <xdr:sp macro="" textlink="">
      <xdr:nvSpPr>
        <xdr:cNvPr id="233" name="【体育館・プール】&#10;一人当たり面積最小値テキスト">
          <a:extLst>
            <a:ext uri="{FF2B5EF4-FFF2-40B4-BE49-F238E27FC236}">
              <a16:creationId xmlns:a16="http://schemas.microsoft.com/office/drawing/2014/main" id="{83B6F1FE-E004-476A-B152-335DD02D659F}"/>
            </a:ext>
          </a:extLst>
        </xdr:cNvPr>
        <xdr:cNvSpPr txBox="1"/>
      </xdr:nvSpPr>
      <xdr:spPr>
        <a:xfrm>
          <a:off x="10515600" y="11076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99604</xdr:rowOff>
    </xdr:from>
    <xdr:to>
      <xdr:col>55</xdr:col>
      <xdr:colOff>88900</xdr:colOff>
      <xdr:row>64</xdr:row>
      <xdr:rowOff>99604</xdr:rowOff>
    </xdr:to>
    <xdr:cxnSp macro="">
      <xdr:nvCxnSpPr>
        <xdr:cNvPr id="234" name="直線コネクタ 233">
          <a:extLst>
            <a:ext uri="{FF2B5EF4-FFF2-40B4-BE49-F238E27FC236}">
              <a16:creationId xmlns:a16="http://schemas.microsoft.com/office/drawing/2014/main" id="{1FE619B0-8A32-434B-A998-235C1C5D91F2}"/>
            </a:ext>
          </a:extLst>
        </xdr:cNvPr>
        <xdr:cNvCxnSpPr/>
      </xdr:nvCxnSpPr>
      <xdr:spPr>
        <a:xfrm>
          <a:off x="10388600" y="1107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75673</xdr:rowOff>
    </xdr:from>
    <xdr:ext cx="469744" cy="259045"/>
    <xdr:sp macro="" textlink="">
      <xdr:nvSpPr>
        <xdr:cNvPr id="235" name="【体育館・プール】&#10;一人当たり面積最大値テキスト">
          <a:extLst>
            <a:ext uri="{FF2B5EF4-FFF2-40B4-BE49-F238E27FC236}">
              <a16:creationId xmlns:a16="http://schemas.microsoft.com/office/drawing/2014/main" id="{81940A15-3B68-4003-91DB-1FDFAB5A429D}"/>
            </a:ext>
          </a:extLst>
        </xdr:cNvPr>
        <xdr:cNvSpPr txBox="1"/>
      </xdr:nvSpPr>
      <xdr:spPr>
        <a:xfrm>
          <a:off x="10515600" y="933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128996</xdr:rowOff>
    </xdr:from>
    <xdr:to>
      <xdr:col>55</xdr:col>
      <xdr:colOff>88900</xdr:colOff>
      <xdr:row>55</xdr:row>
      <xdr:rowOff>128996</xdr:rowOff>
    </xdr:to>
    <xdr:cxnSp macro="">
      <xdr:nvCxnSpPr>
        <xdr:cNvPr id="236" name="直線コネクタ 235">
          <a:extLst>
            <a:ext uri="{FF2B5EF4-FFF2-40B4-BE49-F238E27FC236}">
              <a16:creationId xmlns:a16="http://schemas.microsoft.com/office/drawing/2014/main" id="{B469AC96-6C80-4175-B51C-7AFCA7033AC9}"/>
            </a:ext>
          </a:extLst>
        </xdr:cNvPr>
        <xdr:cNvCxnSpPr/>
      </xdr:nvCxnSpPr>
      <xdr:spPr>
        <a:xfrm>
          <a:off x="10388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68053</xdr:rowOff>
    </xdr:from>
    <xdr:ext cx="469744" cy="259045"/>
    <xdr:sp macro="" textlink="">
      <xdr:nvSpPr>
        <xdr:cNvPr id="237" name="【体育館・プール】&#10;一人当たり面積平均値テキスト">
          <a:extLst>
            <a:ext uri="{FF2B5EF4-FFF2-40B4-BE49-F238E27FC236}">
              <a16:creationId xmlns:a16="http://schemas.microsoft.com/office/drawing/2014/main" id="{8C492A1E-938A-48F3-8600-4DDE491E2B91}"/>
            </a:ext>
          </a:extLst>
        </xdr:cNvPr>
        <xdr:cNvSpPr txBox="1"/>
      </xdr:nvSpPr>
      <xdr:spPr>
        <a:xfrm>
          <a:off x="10515600" y="10526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89626</xdr:rowOff>
    </xdr:from>
    <xdr:to>
      <xdr:col>55</xdr:col>
      <xdr:colOff>50800</xdr:colOff>
      <xdr:row>62</xdr:row>
      <xdr:rowOff>19776</xdr:rowOff>
    </xdr:to>
    <xdr:sp macro="" textlink="">
      <xdr:nvSpPr>
        <xdr:cNvPr id="238" name="フローチャート: 判断 237">
          <a:extLst>
            <a:ext uri="{FF2B5EF4-FFF2-40B4-BE49-F238E27FC236}">
              <a16:creationId xmlns:a16="http://schemas.microsoft.com/office/drawing/2014/main" id="{EA5E6725-DFC3-4D5F-A32D-62F45D4E03DE}"/>
            </a:ext>
          </a:extLst>
        </xdr:cNvPr>
        <xdr:cNvSpPr/>
      </xdr:nvSpPr>
      <xdr:spPr>
        <a:xfrm>
          <a:off x="10426700" y="1054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87993</xdr:rowOff>
    </xdr:from>
    <xdr:to>
      <xdr:col>50</xdr:col>
      <xdr:colOff>165100</xdr:colOff>
      <xdr:row>62</xdr:row>
      <xdr:rowOff>18143</xdr:rowOff>
    </xdr:to>
    <xdr:sp macro="" textlink="">
      <xdr:nvSpPr>
        <xdr:cNvPr id="239" name="フローチャート: 判断 238">
          <a:extLst>
            <a:ext uri="{FF2B5EF4-FFF2-40B4-BE49-F238E27FC236}">
              <a16:creationId xmlns:a16="http://schemas.microsoft.com/office/drawing/2014/main" id="{838F5A0A-827C-4FD3-B39D-163CCEE7C226}"/>
            </a:ext>
          </a:extLst>
        </xdr:cNvPr>
        <xdr:cNvSpPr/>
      </xdr:nvSpPr>
      <xdr:spPr>
        <a:xfrm>
          <a:off x="9588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102688</xdr:rowOff>
    </xdr:from>
    <xdr:to>
      <xdr:col>46</xdr:col>
      <xdr:colOff>38100</xdr:colOff>
      <xdr:row>62</xdr:row>
      <xdr:rowOff>32838</xdr:rowOff>
    </xdr:to>
    <xdr:sp macro="" textlink="">
      <xdr:nvSpPr>
        <xdr:cNvPr id="240" name="フローチャート: 判断 239">
          <a:extLst>
            <a:ext uri="{FF2B5EF4-FFF2-40B4-BE49-F238E27FC236}">
              <a16:creationId xmlns:a16="http://schemas.microsoft.com/office/drawing/2014/main" id="{32C6910F-B936-4671-A34B-587374C3C11F}"/>
            </a:ext>
          </a:extLst>
        </xdr:cNvPr>
        <xdr:cNvSpPr/>
      </xdr:nvSpPr>
      <xdr:spPr>
        <a:xfrm>
          <a:off x="8699500" y="105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122283</xdr:rowOff>
    </xdr:from>
    <xdr:to>
      <xdr:col>41</xdr:col>
      <xdr:colOff>101600</xdr:colOff>
      <xdr:row>62</xdr:row>
      <xdr:rowOff>52433</xdr:rowOff>
    </xdr:to>
    <xdr:sp macro="" textlink="">
      <xdr:nvSpPr>
        <xdr:cNvPr id="241" name="フローチャート: 判断 240">
          <a:extLst>
            <a:ext uri="{FF2B5EF4-FFF2-40B4-BE49-F238E27FC236}">
              <a16:creationId xmlns:a16="http://schemas.microsoft.com/office/drawing/2014/main" id="{54006A6D-DEEF-4434-8B94-7581E9EF2EE1}"/>
            </a:ext>
          </a:extLst>
        </xdr:cNvPr>
        <xdr:cNvSpPr/>
      </xdr:nvSpPr>
      <xdr:spPr>
        <a:xfrm>
          <a:off x="7810500" y="1058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135346</xdr:rowOff>
    </xdr:from>
    <xdr:to>
      <xdr:col>36</xdr:col>
      <xdr:colOff>165100</xdr:colOff>
      <xdr:row>62</xdr:row>
      <xdr:rowOff>65496</xdr:rowOff>
    </xdr:to>
    <xdr:sp macro="" textlink="">
      <xdr:nvSpPr>
        <xdr:cNvPr id="242" name="フローチャート: 判断 241">
          <a:extLst>
            <a:ext uri="{FF2B5EF4-FFF2-40B4-BE49-F238E27FC236}">
              <a16:creationId xmlns:a16="http://schemas.microsoft.com/office/drawing/2014/main" id="{E5C60265-DABE-45BA-8CED-AFC554FDFEF4}"/>
            </a:ext>
          </a:extLst>
        </xdr:cNvPr>
        <xdr:cNvSpPr/>
      </xdr:nvSpPr>
      <xdr:spPr>
        <a:xfrm>
          <a:off x="6921500" y="1059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1A6DFF30-2F5B-4E5C-9652-733A617E2DA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F55F79A-136D-4142-8B5A-A2A19569527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877875A4-0205-4C4B-AD8C-BB78A381FCE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FB32CBEC-E412-4893-85FE-D46CB944A45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FF0B5657-D303-4209-A084-4E7E0092999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154940</xdr:rowOff>
    </xdr:from>
    <xdr:to>
      <xdr:col>55</xdr:col>
      <xdr:colOff>50800</xdr:colOff>
      <xdr:row>60</xdr:row>
      <xdr:rowOff>85090</xdr:rowOff>
    </xdr:to>
    <xdr:sp macro="" textlink="">
      <xdr:nvSpPr>
        <xdr:cNvPr id="248" name="楕円 247">
          <a:extLst>
            <a:ext uri="{FF2B5EF4-FFF2-40B4-BE49-F238E27FC236}">
              <a16:creationId xmlns:a16="http://schemas.microsoft.com/office/drawing/2014/main" id="{FC03F27C-082C-45F6-A349-3D5C0A658246}"/>
            </a:ext>
          </a:extLst>
        </xdr:cNvPr>
        <xdr:cNvSpPr/>
      </xdr:nvSpPr>
      <xdr:spPr>
        <a:xfrm>
          <a:off x="104267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6367</xdr:rowOff>
    </xdr:from>
    <xdr:ext cx="469744" cy="259045"/>
    <xdr:sp macro="" textlink="">
      <xdr:nvSpPr>
        <xdr:cNvPr id="249" name="【体育館・プール】&#10;一人当たり面積該当値テキスト">
          <a:extLst>
            <a:ext uri="{FF2B5EF4-FFF2-40B4-BE49-F238E27FC236}">
              <a16:creationId xmlns:a16="http://schemas.microsoft.com/office/drawing/2014/main" id="{246ADE14-5915-4956-90A1-1397CE741397}"/>
            </a:ext>
          </a:extLst>
        </xdr:cNvPr>
        <xdr:cNvSpPr txBox="1"/>
      </xdr:nvSpPr>
      <xdr:spPr>
        <a:xfrm>
          <a:off x="10515600" y="1012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171269</xdr:rowOff>
    </xdr:from>
    <xdr:to>
      <xdr:col>50</xdr:col>
      <xdr:colOff>165100</xdr:colOff>
      <xdr:row>60</xdr:row>
      <xdr:rowOff>101419</xdr:rowOff>
    </xdr:to>
    <xdr:sp macro="" textlink="">
      <xdr:nvSpPr>
        <xdr:cNvPr id="250" name="楕円 249">
          <a:extLst>
            <a:ext uri="{FF2B5EF4-FFF2-40B4-BE49-F238E27FC236}">
              <a16:creationId xmlns:a16="http://schemas.microsoft.com/office/drawing/2014/main" id="{C1D18851-7D51-4D3E-9893-684716E5D2BF}"/>
            </a:ext>
          </a:extLst>
        </xdr:cNvPr>
        <xdr:cNvSpPr/>
      </xdr:nvSpPr>
      <xdr:spPr>
        <a:xfrm>
          <a:off x="9588500" y="1028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34290</xdr:rowOff>
    </xdr:from>
    <xdr:to>
      <xdr:col>55</xdr:col>
      <xdr:colOff>0</xdr:colOff>
      <xdr:row>60</xdr:row>
      <xdr:rowOff>50619</xdr:rowOff>
    </xdr:to>
    <xdr:cxnSp macro="">
      <xdr:nvCxnSpPr>
        <xdr:cNvPr id="251" name="直線コネクタ 250">
          <a:extLst>
            <a:ext uri="{FF2B5EF4-FFF2-40B4-BE49-F238E27FC236}">
              <a16:creationId xmlns:a16="http://schemas.microsoft.com/office/drawing/2014/main" id="{02E8CE06-D07A-4F4A-A9B3-F5122976DB04}"/>
            </a:ext>
          </a:extLst>
        </xdr:cNvPr>
        <xdr:cNvCxnSpPr/>
      </xdr:nvCxnSpPr>
      <xdr:spPr>
        <a:xfrm flipV="1">
          <a:off x="9639300" y="10321290"/>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3084</xdr:rowOff>
    </xdr:from>
    <xdr:to>
      <xdr:col>46</xdr:col>
      <xdr:colOff>38100</xdr:colOff>
      <xdr:row>59</xdr:row>
      <xdr:rowOff>104684</xdr:rowOff>
    </xdr:to>
    <xdr:sp macro="" textlink="">
      <xdr:nvSpPr>
        <xdr:cNvPr id="252" name="楕円 251">
          <a:extLst>
            <a:ext uri="{FF2B5EF4-FFF2-40B4-BE49-F238E27FC236}">
              <a16:creationId xmlns:a16="http://schemas.microsoft.com/office/drawing/2014/main" id="{B0791C04-56A7-4178-A564-85B8BDD75D47}"/>
            </a:ext>
          </a:extLst>
        </xdr:cNvPr>
        <xdr:cNvSpPr/>
      </xdr:nvSpPr>
      <xdr:spPr>
        <a:xfrm>
          <a:off x="8699500" y="1011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53884</xdr:rowOff>
    </xdr:from>
    <xdr:to>
      <xdr:col>50</xdr:col>
      <xdr:colOff>114300</xdr:colOff>
      <xdr:row>60</xdr:row>
      <xdr:rowOff>50619</xdr:rowOff>
    </xdr:to>
    <xdr:cxnSp macro="">
      <xdr:nvCxnSpPr>
        <xdr:cNvPr id="253" name="直線コネクタ 252">
          <a:extLst>
            <a:ext uri="{FF2B5EF4-FFF2-40B4-BE49-F238E27FC236}">
              <a16:creationId xmlns:a16="http://schemas.microsoft.com/office/drawing/2014/main" id="{A845C051-7864-457C-9094-6442CA3445A4}"/>
            </a:ext>
          </a:extLst>
        </xdr:cNvPr>
        <xdr:cNvCxnSpPr/>
      </xdr:nvCxnSpPr>
      <xdr:spPr>
        <a:xfrm>
          <a:off x="8750300" y="10169434"/>
          <a:ext cx="889000" cy="168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14515</xdr:rowOff>
    </xdr:from>
    <xdr:to>
      <xdr:col>41</xdr:col>
      <xdr:colOff>101600</xdr:colOff>
      <xdr:row>59</xdr:row>
      <xdr:rowOff>116115</xdr:rowOff>
    </xdr:to>
    <xdr:sp macro="" textlink="">
      <xdr:nvSpPr>
        <xdr:cNvPr id="254" name="楕円 253">
          <a:extLst>
            <a:ext uri="{FF2B5EF4-FFF2-40B4-BE49-F238E27FC236}">
              <a16:creationId xmlns:a16="http://schemas.microsoft.com/office/drawing/2014/main" id="{F64D1278-BAF5-4F1C-9121-456E09D66BFE}"/>
            </a:ext>
          </a:extLst>
        </xdr:cNvPr>
        <xdr:cNvSpPr/>
      </xdr:nvSpPr>
      <xdr:spPr>
        <a:xfrm>
          <a:off x="7810500" y="1013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53884</xdr:rowOff>
    </xdr:from>
    <xdr:to>
      <xdr:col>45</xdr:col>
      <xdr:colOff>177800</xdr:colOff>
      <xdr:row>59</xdr:row>
      <xdr:rowOff>65315</xdr:rowOff>
    </xdr:to>
    <xdr:cxnSp macro="">
      <xdr:nvCxnSpPr>
        <xdr:cNvPr id="255" name="直線コネクタ 254">
          <a:extLst>
            <a:ext uri="{FF2B5EF4-FFF2-40B4-BE49-F238E27FC236}">
              <a16:creationId xmlns:a16="http://schemas.microsoft.com/office/drawing/2014/main" id="{90A7DC12-DB90-4D0D-A572-FDB4FE3F2789}"/>
            </a:ext>
          </a:extLst>
        </xdr:cNvPr>
        <xdr:cNvCxnSpPr/>
      </xdr:nvCxnSpPr>
      <xdr:spPr>
        <a:xfrm flipV="1">
          <a:off x="7861300" y="10169434"/>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115751</xdr:rowOff>
    </xdr:from>
    <xdr:to>
      <xdr:col>36</xdr:col>
      <xdr:colOff>165100</xdr:colOff>
      <xdr:row>60</xdr:row>
      <xdr:rowOff>45901</xdr:rowOff>
    </xdr:to>
    <xdr:sp macro="" textlink="">
      <xdr:nvSpPr>
        <xdr:cNvPr id="256" name="楕円 255">
          <a:extLst>
            <a:ext uri="{FF2B5EF4-FFF2-40B4-BE49-F238E27FC236}">
              <a16:creationId xmlns:a16="http://schemas.microsoft.com/office/drawing/2014/main" id="{D9624628-8AE3-4615-8D36-AC16F2AB5974}"/>
            </a:ext>
          </a:extLst>
        </xdr:cNvPr>
        <xdr:cNvSpPr/>
      </xdr:nvSpPr>
      <xdr:spPr>
        <a:xfrm>
          <a:off x="6921500" y="1023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65315</xdr:rowOff>
    </xdr:from>
    <xdr:to>
      <xdr:col>41</xdr:col>
      <xdr:colOff>50800</xdr:colOff>
      <xdr:row>59</xdr:row>
      <xdr:rowOff>166551</xdr:rowOff>
    </xdr:to>
    <xdr:cxnSp macro="">
      <xdr:nvCxnSpPr>
        <xdr:cNvPr id="257" name="直線コネクタ 256">
          <a:extLst>
            <a:ext uri="{FF2B5EF4-FFF2-40B4-BE49-F238E27FC236}">
              <a16:creationId xmlns:a16="http://schemas.microsoft.com/office/drawing/2014/main" id="{7BE44A4C-5BB8-4325-AC00-2E7C894C7B0D}"/>
            </a:ext>
          </a:extLst>
        </xdr:cNvPr>
        <xdr:cNvCxnSpPr/>
      </xdr:nvCxnSpPr>
      <xdr:spPr>
        <a:xfrm flipV="1">
          <a:off x="6972300" y="10180865"/>
          <a:ext cx="889000" cy="101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9270</xdr:rowOff>
    </xdr:from>
    <xdr:ext cx="469744" cy="259045"/>
    <xdr:sp macro="" textlink="">
      <xdr:nvSpPr>
        <xdr:cNvPr id="258" name="n_1aveValue【体育館・プール】&#10;一人当たり面積">
          <a:extLst>
            <a:ext uri="{FF2B5EF4-FFF2-40B4-BE49-F238E27FC236}">
              <a16:creationId xmlns:a16="http://schemas.microsoft.com/office/drawing/2014/main" id="{27E17863-C635-40E8-B37D-27CB7E3E35F9}"/>
            </a:ext>
          </a:extLst>
        </xdr:cNvPr>
        <xdr:cNvSpPr txBox="1"/>
      </xdr:nvSpPr>
      <xdr:spPr>
        <a:xfrm>
          <a:off x="9391727" y="1063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23965</xdr:rowOff>
    </xdr:from>
    <xdr:ext cx="469744" cy="259045"/>
    <xdr:sp macro="" textlink="">
      <xdr:nvSpPr>
        <xdr:cNvPr id="259" name="n_2aveValue【体育館・プール】&#10;一人当たり面積">
          <a:extLst>
            <a:ext uri="{FF2B5EF4-FFF2-40B4-BE49-F238E27FC236}">
              <a16:creationId xmlns:a16="http://schemas.microsoft.com/office/drawing/2014/main" id="{5F794E94-2153-48E8-A148-C293959F1E4B}"/>
            </a:ext>
          </a:extLst>
        </xdr:cNvPr>
        <xdr:cNvSpPr txBox="1"/>
      </xdr:nvSpPr>
      <xdr:spPr>
        <a:xfrm>
          <a:off x="8515427" y="1065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43560</xdr:rowOff>
    </xdr:from>
    <xdr:ext cx="469744" cy="259045"/>
    <xdr:sp macro="" textlink="">
      <xdr:nvSpPr>
        <xdr:cNvPr id="260" name="n_3aveValue【体育館・プール】&#10;一人当たり面積">
          <a:extLst>
            <a:ext uri="{FF2B5EF4-FFF2-40B4-BE49-F238E27FC236}">
              <a16:creationId xmlns:a16="http://schemas.microsoft.com/office/drawing/2014/main" id="{5FF643C9-08AD-4370-BE94-FAAEBED42F7A}"/>
            </a:ext>
          </a:extLst>
        </xdr:cNvPr>
        <xdr:cNvSpPr txBox="1"/>
      </xdr:nvSpPr>
      <xdr:spPr>
        <a:xfrm>
          <a:off x="7626427" y="1067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56623</xdr:rowOff>
    </xdr:from>
    <xdr:ext cx="469744" cy="259045"/>
    <xdr:sp macro="" textlink="">
      <xdr:nvSpPr>
        <xdr:cNvPr id="261" name="n_4aveValue【体育館・プール】&#10;一人当たり面積">
          <a:extLst>
            <a:ext uri="{FF2B5EF4-FFF2-40B4-BE49-F238E27FC236}">
              <a16:creationId xmlns:a16="http://schemas.microsoft.com/office/drawing/2014/main" id="{33F6024B-9492-41C3-80FD-1813B6B85FED}"/>
            </a:ext>
          </a:extLst>
        </xdr:cNvPr>
        <xdr:cNvSpPr txBox="1"/>
      </xdr:nvSpPr>
      <xdr:spPr>
        <a:xfrm>
          <a:off x="6737427" y="10686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117946</xdr:rowOff>
    </xdr:from>
    <xdr:ext cx="469744" cy="259045"/>
    <xdr:sp macro="" textlink="">
      <xdr:nvSpPr>
        <xdr:cNvPr id="262" name="n_1mainValue【体育館・プール】&#10;一人当たり面積">
          <a:extLst>
            <a:ext uri="{FF2B5EF4-FFF2-40B4-BE49-F238E27FC236}">
              <a16:creationId xmlns:a16="http://schemas.microsoft.com/office/drawing/2014/main" id="{101ECE81-9811-4897-ADB7-14FB87F96AE1}"/>
            </a:ext>
          </a:extLst>
        </xdr:cNvPr>
        <xdr:cNvSpPr txBox="1"/>
      </xdr:nvSpPr>
      <xdr:spPr>
        <a:xfrm>
          <a:off x="9391727" y="10062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121211</xdr:rowOff>
    </xdr:from>
    <xdr:ext cx="469744" cy="259045"/>
    <xdr:sp macro="" textlink="">
      <xdr:nvSpPr>
        <xdr:cNvPr id="263" name="n_2mainValue【体育館・プール】&#10;一人当たり面積">
          <a:extLst>
            <a:ext uri="{FF2B5EF4-FFF2-40B4-BE49-F238E27FC236}">
              <a16:creationId xmlns:a16="http://schemas.microsoft.com/office/drawing/2014/main" id="{218D1618-D75D-40F0-850B-C622869DB4A7}"/>
            </a:ext>
          </a:extLst>
        </xdr:cNvPr>
        <xdr:cNvSpPr txBox="1"/>
      </xdr:nvSpPr>
      <xdr:spPr>
        <a:xfrm>
          <a:off x="8515427" y="9893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57</xdr:row>
      <xdr:rowOff>132642</xdr:rowOff>
    </xdr:from>
    <xdr:ext cx="469744" cy="259045"/>
    <xdr:sp macro="" textlink="">
      <xdr:nvSpPr>
        <xdr:cNvPr id="264" name="n_3mainValue【体育館・プール】&#10;一人当たり面積">
          <a:extLst>
            <a:ext uri="{FF2B5EF4-FFF2-40B4-BE49-F238E27FC236}">
              <a16:creationId xmlns:a16="http://schemas.microsoft.com/office/drawing/2014/main" id="{7FE88105-889E-49EF-AAD2-B4F8F39F97E3}"/>
            </a:ext>
          </a:extLst>
        </xdr:cNvPr>
        <xdr:cNvSpPr txBox="1"/>
      </xdr:nvSpPr>
      <xdr:spPr>
        <a:xfrm>
          <a:off x="7626427" y="9905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62428</xdr:rowOff>
    </xdr:from>
    <xdr:ext cx="469744" cy="259045"/>
    <xdr:sp macro="" textlink="">
      <xdr:nvSpPr>
        <xdr:cNvPr id="265" name="n_4mainValue【体育館・プール】&#10;一人当たり面積">
          <a:extLst>
            <a:ext uri="{FF2B5EF4-FFF2-40B4-BE49-F238E27FC236}">
              <a16:creationId xmlns:a16="http://schemas.microsoft.com/office/drawing/2014/main" id="{C49000D6-4714-48C2-AF44-98324D539967}"/>
            </a:ext>
          </a:extLst>
        </xdr:cNvPr>
        <xdr:cNvSpPr txBox="1"/>
      </xdr:nvSpPr>
      <xdr:spPr>
        <a:xfrm>
          <a:off x="6737427" y="10006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36414E3D-A956-4353-AF23-1DDB5495166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8CAC2719-DE6C-4EC6-8DF2-53512B8CD67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36432D76-F603-41D9-B9B7-4563095D40D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6F3B702C-9D95-4767-B38C-69A65846823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1FA4AAF3-001B-4AB1-8070-20AA249A693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67A0C0E9-4039-4305-9CC6-76DF28C9CC6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50DE3834-B8CA-428F-830B-DF92705D2DA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CB6F3DA3-2271-4F1A-B6CE-2A92BCED8732}"/>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619C99AD-E4B3-4C05-9CFA-EBE572DB915F}"/>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5288C286-192E-47FF-AFC9-70AEBD4ABD3D}"/>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DD532B91-6549-4F4A-9214-05545FCEB6D8}"/>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89DE8AF2-12F1-4AFD-AB97-E572A9A4A44E}"/>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1F59D11B-8712-4808-A643-05AD8E230D58}"/>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B887F775-570E-440C-892C-AA895BBA1048}"/>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721855AD-BDB7-4BDC-B0D1-43D33EF0EE1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8FC72A7B-2603-4054-BFD7-B6DAC840772E}"/>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CB14D49C-2E15-41B8-987C-4E94A839174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FCBF20AF-0355-4B96-A700-AD5492480CEB}"/>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B93349A4-9163-4A70-9CDE-65288962B172}"/>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47B5AEF3-3285-442C-A13F-B61414CB87F1}"/>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798C117E-AA44-4B1E-97DE-73B0121DB035}"/>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5C7E61A8-6B00-4C02-9AA3-99CD09A4502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57FC9CE6-F10D-4C5A-8B3B-BAA6CF9572C2}"/>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id="{D723970E-318B-4B93-A16E-95FDBF75F13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95250</xdr:rowOff>
    </xdr:from>
    <xdr:to>
      <xdr:col>24</xdr:col>
      <xdr:colOff>62865</xdr:colOff>
      <xdr:row>86</xdr:row>
      <xdr:rowOff>104775</xdr:rowOff>
    </xdr:to>
    <xdr:cxnSp macro="">
      <xdr:nvCxnSpPr>
        <xdr:cNvPr id="290" name="直線コネクタ 289">
          <a:extLst>
            <a:ext uri="{FF2B5EF4-FFF2-40B4-BE49-F238E27FC236}">
              <a16:creationId xmlns:a16="http://schemas.microsoft.com/office/drawing/2014/main" id="{6F874C17-60A4-4A8B-8E14-BD171479F25E}"/>
            </a:ext>
          </a:extLst>
        </xdr:cNvPr>
        <xdr:cNvCxnSpPr/>
      </xdr:nvCxnSpPr>
      <xdr:spPr>
        <a:xfrm flipV="1">
          <a:off x="4634865" y="13296900"/>
          <a:ext cx="0" cy="1552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108602</xdr:rowOff>
    </xdr:from>
    <xdr:ext cx="405111" cy="259045"/>
    <xdr:sp macro="" textlink="">
      <xdr:nvSpPr>
        <xdr:cNvPr id="291" name="【福祉施設】&#10;有形固定資産減価償却率最小値テキスト">
          <a:extLst>
            <a:ext uri="{FF2B5EF4-FFF2-40B4-BE49-F238E27FC236}">
              <a16:creationId xmlns:a16="http://schemas.microsoft.com/office/drawing/2014/main" id="{B3A6A022-46E5-40A4-AFA3-B324245C2FF4}"/>
            </a:ext>
          </a:extLst>
        </xdr:cNvPr>
        <xdr:cNvSpPr txBox="1"/>
      </xdr:nvSpPr>
      <xdr:spPr>
        <a:xfrm>
          <a:off x="4673600" y="1485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104775</xdr:rowOff>
    </xdr:from>
    <xdr:to>
      <xdr:col>24</xdr:col>
      <xdr:colOff>152400</xdr:colOff>
      <xdr:row>86</xdr:row>
      <xdr:rowOff>104775</xdr:rowOff>
    </xdr:to>
    <xdr:cxnSp macro="">
      <xdr:nvCxnSpPr>
        <xdr:cNvPr id="292" name="直線コネクタ 291">
          <a:extLst>
            <a:ext uri="{FF2B5EF4-FFF2-40B4-BE49-F238E27FC236}">
              <a16:creationId xmlns:a16="http://schemas.microsoft.com/office/drawing/2014/main" id="{501B277E-93B7-480C-9629-7B8897FB5F61}"/>
            </a:ext>
          </a:extLst>
        </xdr:cNvPr>
        <xdr:cNvCxnSpPr/>
      </xdr:nvCxnSpPr>
      <xdr:spPr>
        <a:xfrm>
          <a:off x="4546600" y="1484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41927</xdr:rowOff>
    </xdr:from>
    <xdr:ext cx="405111" cy="259045"/>
    <xdr:sp macro="" textlink="">
      <xdr:nvSpPr>
        <xdr:cNvPr id="293" name="【福祉施設】&#10;有形固定資産減価償却率最大値テキスト">
          <a:extLst>
            <a:ext uri="{FF2B5EF4-FFF2-40B4-BE49-F238E27FC236}">
              <a16:creationId xmlns:a16="http://schemas.microsoft.com/office/drawing/2014/main" id="{4B9B21AB-6FE5-43E4-95CD-D2DF9589620F}"/>
            </a:ext>
          </a:extLst>
        </xdr:cNvPr>
        <xdr:cNvSpPr txBox="1"/>
      </xdr:nvSpPr>
      <xdr:spPr>
        <a:xfrm>
          <a:off x="4673600" y="1307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95250</xdr:rowOff>
    </xdr:from>
    <xdr:to>
      <xdr:col>24</xdr:col>
      <xdr:colOff>152400</xdr:colOff>
      <xdr:row>77</xdr:row>
      <xdr:rowOff>95250</xdr:rowOff>
    </xdr:to>
    <xdr:cxnSp macro="">
      <xdr:nvCxnSpPr>
        <xdr:cNvPr id="294" name="直線コネクタ 293">
          <a:extLst>
            <a:ext uri="{FF2B5EF4-FFF2-40B4-BE49-F238E27FC236}">
              <a16:creationId xmlns:a16="http://schemas.microsoft.com/office/drawing/2014/main" id="{324856B0-CFEA-41B2-A08A-411176AF0D06}"/>
            </a:ext>
          </a:extLst>
        </xdr:cNvPr>
        <xdr:cNvCxnSpPr/>
      </xdr:nvCxnSpPr>
      <xdr:spPr>
        <a:xfrm>
          <a:off x="4546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80027</xdr:rowOff>
    </xdr:from>
    <xdr:ext cx="405111" cy="259045"/>
    <xdr:sp macro="" textlink="">
      <xdr:nvSpPr>
        <xdr:cNvPr id="295" name="【福祉施設】&#10;有形固定資産減価償却率平均値テキスト">
          <a:extLst>
            <a:ext uri="{FF2B5EF4-FFF2-40B4-BE49-F238E27FC236}">
              <a16:creationId xmlns:a16="http://schemas.microsoft.com/office/drawing/2014/main" id="{0CCDAA54-F532-4B7A-8161-A5D29A271CCC}"/>
            </a:ext>
          </a:extLst>
        </xdr:cNvPr>
        <xdr:cNvSpPr txBox="1"/>
      </xdr:nvSpPr>
      <xdr:spPr>
        <a:xfrm>
          <a:off x="4673600" y="1396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101600</xdr:rowOff>
    </xdr:from>
    <xdr:to>
      <xdr:col>24</xdr:col>
      <xdr:colOff>114300</xdr:colOff>
      <xdr:row>82</xdr:row>
      <xdr:rowOff>31750</xdr:rowOff>
    </xdr:to>
    <xdr:sp macro="" textlink="">
      <xdr:nvSpPr>
        <xdr:cNvPr id="296" name="フローチャート: 判断 295">
          <a:extLst>
            <a:ext uri="{FF2B5EF4-FFF2-40B4-BE49-F238E27FC236}">
              <a16:creationId xmlns:a16="http://schemas.microsoft.com/office/drawing/2014/main" id="{1C5A100E-5FF9-479A-BDDC-22481E7A1040}"/>
            </a:ext>
          </a:extLst>
        </xdr:cNvPr>
        <xdr:cNvSpPr/>
      </xdr:nvSpPr>
      <xdr:spPr>
        <a:xfrm>
          <a:off x="45847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95886</xdr:rowOff>
    </xdr:from>
    <xdr:to>
      <xdr:col>20</xdr:col>
      <xdr:colOff>38100</xdr:colOff>
      <xdr:row>82</xdr:row>
      <xdr:rowOff>26036</xdr:rowOff>
    </xdr:to>
    <xdr:sp macro="" textlink="">
      <xdr:nvSpPr>
        <xdr:cNvPr id="297" name="フローチャート: 判断 296">
          <a:extLst>
            <a:ext uri="{FF2B5EF4-FFF2-40B4-BE49-F238E27FC236}">
              <a16:creationId xmlns:a16="http://schemas.microsoft.com/office/drawing/2014/main" id="{8C85B61A-D14B-4057-866A-B3F65E5CE676}"/>
            </a:ext>
          </a:extLst>
        </xdr:cNvPr>
        <xdr:cNvSpPr/>
      </xdr:nvSpPr>
      <xdr:spPr>
        <a:xfrm>
          <a:off x="37465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103505</xdr:rowOff>
    </xdr:from>
    <xdr:to>
      <xdr:col>15</xdr:col>
      <xdr:colOff>101600</xdr:colOff>
      <xdr:row>82</xdr:row>
      <xdr:rowOff>33655</xdr:rowOff>
    </xdr:to>
    <xdr:sp macro="" textlink="">
      <xdr:nvSpPr>
        <xdr:cNvPr id="298" name="フローチャート: 判断 297">
          <a:extLst>
            <a:ext uri="{FF2B5EF4-FFF2-40B4-BE49-F238E27FC236}">
              <a16:creationId xmlns:a16="http://schemas.microsoft.com/office/drawing/2014/main" id="{3936663A-0C8B-4F1C-B20B-F9B825A3DE06}"/>
            </a:ext>
          </a:extLst>
        </xdr:cNvPr>
        <xdr:cNvSpPr/>
      </xdr:nvSpPr>
      <xdr:spPr>
        <a:xfrm>
          <a:off x="28575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95886</xdr:rowOff>
    </xdr:from>
    <xdr:to>
      <xdr:col>10</xdr:col>
      <xdr:colOff>165100</xdr:colOff>
      <xdr:row>82</xdr:row>
      <xdr:rowOff>26036</xdr:rowOff>
    </xdr:to>
    <xdr:sp macro="" textlink="">
      <xdr:nvSpPr>
        <xdr:cNvPr id="299" name="フローチャート: 判断 298">
          <a:extLst>
            <a:ext uri="{FF2B5EF4-FFF2-40B4-BE49-F238E27FC236}">
              <a16:creationId xmlns:a16="http://schemas.microsoft.com/office/drawing/2014/main" id="{795C59E8-355B-4D14-9704-7A9505AC356C}"/>
            </a:ext>
          </a:extLst>
        </xdr:cNvPr>
        <xdr:cNvSpPr/>
      </xdr:nvSpPr>
      <xdr:spPr>
        <a:xfrm>
          <a:off x="19685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80645</xdr:rowOff>
    </xdr:from>
    <xdr:to>
      <xdr:col>6</xdr:col>
      <xdr:colOff>38100</xdr:colOff>
      <xdr:row>82</xdr:row>
      <xdr:rowOff>10795</xdr:rowOff>
    </xdr:to>
    <xdr:sp macro="" textlink="">
      <xdr:nvSpPr>
        <xdr:cNvPr id="300" name="フローチャート: 判断 299">
          <a:extLst>
            <a:ext uri="{FF2B5EF4-FFF2-40B4-BE49-F238E27FC236}">
              <a16:creationId xmlns:a16="http://schemas.microsoft.com/office/drawing/2014/main" id="{944F55D7-1F85-4EF1-8153-F6C3EBAF71AF}"/>
            </a:ext>
          </a:extLst>
        </xdr:cNvPr>
        <xdr:cNvSpPr/>
      </xdr:nvSpPr>
      <xdr:spPr>
        <a:xfrm>
          <a:off x="1079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DFB8C8B2-1BFF-4B10-B4E8-E8ABDCF4586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9D9205C7-E558-428F-9A29-C3060C10C07B}"/>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89BD17C0-7FF3-4CFF-B78E-620AF73B387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61F8F3C0-E34A-41C3-B7C5-1AF0BE5F2BFE}"/>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BC180764-D3F9-48CD-B582-19C36826169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158750</xdr:rowOff>
    </xdr:from>
    <xdr:to>
      <xdr:col>24</xdr:col>
      <xdr:colOff>114300</xdr:colOff>
      <xdr:row>78</xdr:row>
      <xdr:rowOff>88900</xdr:rowOff>
    </xdr:to>
    <xdr:sp macro="" textlink="">
      <xdr:nvSpPr>
        <xdr:cNvPr id="306" name="楕円 305">
          <a:extLst>
            <a:ext uri="{FF2B5EF4-FFF2-40B4-BE49-F238E27FC236}">
              <a16:creationId xmlns:a16="http://schemas.microsoft.com/office/drawing/2014/main" id="{7CDA8D83-6D5F-4C78-83E0-52EC1F52E8F3}"/>
            </a:ext>
          </a:extLst>
        </xdr:cNvPr>
        <xdr:cNvSpPr/>
      </xdr:nvSpPr>
      <xdr:spPr>
        <a:xfrm>
          <a:off x="45847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73677</xdr:rowOff>
    </xdr:from>
    <xdr:ext cx="405111" cy="259045"/>
    <xdr:sp macro="" textlink="">
      <xdr:nvSpPr>
        <xdr:cNvPr id="307" name="【福祉施設】&#10;有形固定資産減価償却率該当値テキスト">
          <a:extLst>
            <a:ext uri="{FF2B5EF4-FFF2-40B4-BE49-F238E27FC236}">
              <a16:creationId xmlns:a16="http://schemas.microsoft.com/office/drawing/2014/main" id="{F86A3A3A-98D0-4E73-9878-FC2FC34FAF1D}"/>
            </a:ext>
          </a:extLst>
        </xdr:cNvPr>
        <xdr:cNvSpPr txBox="1"/>
      </xdr:nvSpPr>
      <xdr:spPr>
        <a:xfrm>
          <a:off x="4673600" y="13275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86361</xdr:rowOff>
    </xdr:from>
    <xdr:to>
      <xdr:col>20</xdr:col>
      <xdr:colOff>38100</xdr:colOff>
      <xdr:row>78</xdr:row>
      <xdr:rowOff>16511</xdr:rowOff>
    </xdr:to>
    <xdr:sp macro="" textlink="">
      <xdr:nvSpPr>
        <xdr:cNvPr id="308" name="楕円 307">
          <a:extLst>
            <a:ext uri="{FF2B5EF4-FFF2-40B4-BE49-F238E27FC236}">
              <a16:creationId xmlns:a16="http://schemas.microsoft.com/office/drawing/2014/main" id="{70723AF2-1F03-4F3E-8BCC-90F0E3D708AE}"/>
            </a:ext>
          </a:extLst>
        </xdr:cNvPr>
        <xdr:cNvSpPr/>
      </xdr:nvSpPr>
      <xdr:spPr>
        <a:xfrm>
          <a:off x="3746500" y="1328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137161</xdr:rowOff>
    </xdr:from>
    <xdr:to>
      <xdr:col>24</xdr:col>
      <xdr:colOff>63500</xdr:colOff>
      <xdr:row>78</xdr:row>
      <xdr:rowOff>38100</xdr:rowOff>
    </xdr:to>
    <xdr:cxnSp macro="">
      <xdr:nvCxnSpPr>
        <xdr:cNvPr id="309" name="直線コネクタ 308">
          <a:extLst>
            <a:ext uri="{FF2B5EF4-FFF2-40B4-BE49-F238E27FC236}">
              <a16:creationId xmlns:a16="http://schemas.microsoft.com/office/drawing/2014/main" id="{59800F03-25F0-42CD-9133-BE03C5D96B07}"/>
            </a:ext>
          </a:extLst>
        </xdr:cNvPr>
        <xdr:cNvCxnSpPr/>
      </xdr:nvCxnSpPr>
      <xdr:spPr>
        <a:xfrm>
          <a:off x="3797300" y="13338811"/>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15875</xdr:rowOff>
    </xdr:from>
    <xdr:to>
      <xdr:col>15</xdr:col>
      <xdr:colOff>101600</xdr:colOff>
      <xdr:row>77</xdr:row>
      <xdr:rowOff>117475</xdr:rowOff>
    </xdr:to>
    <xdr:sp macro="" textlink="">
      <xdr:nvSpPr>
        <xdr:cNvPr id="310" name="楕円 309">
          <a:extLst>
            <a:ext uri="{FF2B5EF4-FFF2-40B4-BE49-F238E27FC236}">
              <a16:creationId xmlns:a16="http://schemas.microsoft.com/office/drawing/2014/main" id="{6C6BCB74-647B-4119-B5AC-0FEDF775CCA9}"/>
            </a:ext>
          </a:extLst>
        </xdr:cNvPr>
        <xdr:cNvSpPr/>
      </xdr:nvSpPr>
      <xdr:spPr>
        <a:xfrm>
          <a:off x="2857500" y="1321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66675</xdr:rowOff>
    </xdr:from>
    <xdr:to>
      <xdr:col>19</xdr:col>
      <xdr:colOff>177800</xdr:colOff>
      <xdr:row>77</xdr:row>
      <xdr:rowOff>137161</xdr:rowOff>
    </xdr:to>
    <xdr:cxnSp macro="">
      <xdr:nvCxnSpPr>
        <xdr:cNvPr id="311" name="直線コネクタ 310">
          <a:extLst>
            <a:ext uri="{FF2B5EF4-FFF2-40B4-BE49-F238E27FC236}">
              <a16:creationId xmlns:a16="http://schemas.microsoft.com/office/drawing/2014/main" id="{437C9E0B-F616-4B5D-8076-466308A100EE}"/>
            </a:ext>
          </a:extLst>
        </xdr:cNvPr>
        <xdr:cNvCxnSpPr/>
      </xdr:nvCxnSpPr>
      <xdr:spPr>
        <a:xfrm>
          <a:off x="2908300" y="13268325"/>
          <a:ext cx="889000" cy="7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4445</xdr:rowOff>
    </xdr:from>
    <xdr:to>
      <xdr:col>10</xdr:col>
      <xdr:colOff>165100</xdr:colOff>
      <xdr:row>77</xdr:row>
      <xdr:rowOff>106045</xdr:rowOff>
    </xdr:to>
    <xdr:sp macro="" textlink="">
      <xdr:nvSpPr>
        <xdr:cNvPr id="312" name="楕円 311">
          <a:extLst>
            <a:ext uri="{FF2B5EF4-FFF2-40B4-BE49-F238E27FC236}">
              <a16:creationId xmlns:a16="http://schemas.microsoft.com/office/drawing/2014/main" id="{E727A8A2-0429-43B7-8B74-BEB5444493D8}"/>
            </a:ext>
          </a:extLst>
        </xdr:cNvPr>
        <xdr:cNvSpPr/>
      </xdr:nvSpPr>
      <xdr:spPr>
        <a:xfrm>
          <a:off x="1968500" y="1320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55245</xdr:rowOff>
    </xdr:from>
    <xdr:to>
      <xdr:col>15</xdr:col>
      <xdr:colOff>50800</xdr:colOff>
      <xdr:row>77</xdr:row>
      <xdr:rowOff>66675</xdr:rowOff>
    </xdr:to>
    <xdr:cxnSp macro="">
      <xdr:nvCxnSpPr>
        <xdr:cNvPr id="313" name="直線コネクタ 312">
          <a:extLst>
            <a:ext uri="{FF2B5EF4-FFF2-40B4-BE49-F238E27FC236}">
              <a16:creationId xmlns:a16="http://schemas.microsoft.com/office/drawing/2014/main" id="{66B3593A-5216-4108-9C53-E9F2D7C927C9}"/>
            </a:ext>
          </a:extLst>
        </xdr:cNvPr>
        <xdr:cNvCxnSpPr/>
      </xdr:nvCxnSpPr>
      <xdr:spPr>
        <a:xfrm>
          <a:off x="2019300" y="1325689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168275</xdr:rowOff>
    </xdr:from>
    <xdr:to>
      <xdr:col>6</xdr:col>
      <xdr:colOff>38100</xdr:colOff>
      <xdr:row>83</xdr:row>
      <xdr:rowOff>98425</xdr:rowOff>
    </xdr:to>
    <xdr:sp macro="" textlink="">
      <xdr:nvSpPr>
        <xdr:cNvPr id="314" name="楕円 313">
          <a:extLst>
            <a:ext uri="{FF2B5EF4-FFF2-40B4-BE49-F238E27FC236}">
              <a16:creationId xmlns:a16="http://schemas.microsoft.com/office/drawing/2014/main" id="{F47C0A19-DC5A-44D1-9E25-87530D257ACD}"/>
            </a:ext>
          </a:extLst>
        </xdr:cNvPr>
        <xdr:cNvSpPr/>
      </xdr:nvSpPr>
      <xdr:spPr>
        <a:xfrm>
          <a:off x="1079500" y="1422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55245</xdr:rowOff>
    </xdr:from>
    <xdr:to>
      <xdr:col>10</xdr:col>
      <xdr:colOff>114300</xdr:colOff>
      <xdr:row>83</xdr:row>
      <xdr:rowOff>47625</xdr:rowOff>
    </xdr:to>
    <xdr:cxnSp macro="">
      <xdr:nvCxnSpPr>
        <xdr:cNvPr id="315" name="直線コネクタ 314">
          <a:extLst>
            <a:ext uri="{FF2B5EF4-FFF2-40B4-BE49-F238E27FC236}">
              <a16:creationId xmlns:a16="http://schemas.microsoft.com/office/drawing/2014/main" id="{FC86D481-BF1F-441D-B856-83D8DDDAE492}"/>
            </a:ext>
          </a:extLst>
        </xdr:cNvPr>
        <xdr:cNvCxnSpPr/>
      </xdr:nvCxnSpPr>
      <xdr:spPr>
        <a:xfrm flipV="1">
          <a:off x="1130300" y="13256895"/>
          <a:ext cx="889000" cy="1021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17163</xdr:rowOff>
    </xdr:from>
    <xdr:ext cx="405111" cy="259045"/>
    <xdr:sp macro="" textlink="">
      <xdr:nvSpPr>
        <xdr:cNvPr id="316" name="n_1aveValue【福祉施設】&#10;有形固定資産減価償却率">
          <a:extLst>
            <a:ext uri="{FF2B5EF4-FFF2-40B4-BE49-F238E27FC236}">
              <a16:creationId xmlns:a16="http://schemas.microsoft.com/office/drawing/2014/main" id="{DE9699B7-DECF-4DCC-BDCC-9119FCE155F0}"/>
            </a:ext>
          </a:extLst>
        </xdr:cNvPr>
        <xdr:cNvSpPr txBox="1"/>
      </xdr:nvSpPr>
      <xdr:spPr>
        <a:xfrm>
          <a:off x="3582044" y="1407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24782</xdr:rowOff>
    </xdr:from>
    <xdr:ext cx="405111" cy="259045"/>
    <xdr:sp macro="" textlink="">
      <xdr:nvSpPr>
        <xdr:cNvPr id="317" name="n_2aveValue【福祉施設】&#10;有形固定資産減価償却率">
          <a:extLst>
            <a:ext uri="{FF2B5EF4-FFF2-40B4-BE49-F238E27FC236}">
              <a16:creationId xmlns:a16="http://schemas.microsoft.com/office/drawing/2014/main" id="{B028D5B5-52E7-4942-96AA-C4B66ED0A0AB}"/>
            </a:ext>
          </a:extLst>
        </xdr:cNvPr>
        <xdr:cNvSpPr txBox="1"/>
      </xdr:nvSpPr>
      <xdr:spPr>
        <a:xfrm>
          <a:off x="2705744" y="1408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17163</xdr:rowOff>
    </xdr:from>
    <xdr:ext cx="405111" cy="259045"/>
    <xdr:sp macro="" textlink="">
      <xdr:nvSpPr>
        <xdr:cNvPr id="318" name="n_3aveValue【福祉施設】&#10;有形固定資産減価償却率">
          <a:extLst>
            <a:ext uri="{FF2B5EF4-FFF2-40B4-BE49-F238E27FC236}">
              <a16:creationId xmlns:a16="http://schemas.microsoft.com/office/drawing/2014/main" id="{0609BD00-2BE6-4436-A0AA-16F6EA50D193}"/>
            </a:ext>
          </a:extLst>
        </xdr:cNvPr>
        <xdr:cNvSpPr txBox="1"/>
      </xdr:nvSpPr>
      <xdr:spPr>
        <a:xfrm>
          <a:off x="1816744" y="1407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27322</xdr:rowOff>
    </xdr:from>
    <xdr:ext cx="405111" cy="259045"/>
    <xdr:sp macro="" textlink="">
      <xdr:nvSpPr>
        <xdr:cNvPr id="319" name="n_4aveValue【福祉施設】&#10;有形固定資産減価償却率">
          <a:extLst>
            <a:ext uri="{FF2B5EF4-FFF2-40B4-BE49-F238E27FC236}">
              <a16:creationId xmlns:a16="http://schemas.microsoft.com/office/drawing/2014/main" id="{64D700FA-97A7-4806-BE38-11DF223AC03A}"/>
            </a:ext>
          </a:extLst>
        </xdr:cNvPr>
        <xdr:cNvSpPr txBox="1"/>
      </xdr:nvSpPr>
      <xdr:spPr>
        <a:xfrm>
          <a:off x="9277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33038</xdr:rowOff>
    </xdr:from>
    <xdr:ext cx="405111" cy="259045"/>
    <xdr:sp macro="" textlink="">
      <xdr:nvSpPr>
        <xdr:cNvPr id="320" name="n_1mainValue【福祉施設】&#10;有形固定資産減価償却率">
          <a:extLst>
            <a:ext uri="{FF2B5EF4-FFF2-40B4-BE49-F238E27FC236}">
              <a16:creationId xmlns:a16="http://schemas.microsoft.com/office/drawing/2014/main" id="{CEA6F9C7-5795-49FD-BEB1-A37E58C5579A}"/>
            </a:ext>
          </a:extLst>
        </xdr:cNvPr>
        <xdr:cNvSpPr txBox="1"/>
      </xdr:nvSpPr>
      <xdr:spPr>
        <a:xfrm>
          <a:off x="3582044" y="1306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75</xdr:row>
      <xdr:rowOff>134002</xdr:rowOff>
    </xdr:from>
    <xdr:ext cx="405111" cy="259045"/>
    <xdr:sp macro="" textlink="">
      <xdr:nvSpPr>
        <xdr:cNvPr id="321" name="n_2mainValue【福祉施設】&#10;有形固定資産減価償却率">
          <a:extLst>
            <a:ext uri="{FF2B5EF4-FFF2-40B4-BE49-F238E27FC236}">
              <a16:creationId xmlns:a16="http://schemas.microsoft.com/office/drawing/2014/main" id="{E79102EE-322E-40F2-A9AC-61F3AAF666F6}"/>
            </a:ext>
          </a:extLst>
        </xdr:cNvPr>
        <xdr:cNvSpPr txBox="1"/>
      </xdr:nvSpPr>
      <xdr:spPr>
        <a:xfrm>
          <a:off x="2705744" y="1299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75</xdr:row>
      <xdr:rowOff>122572</xdr:rowOff>
    </xdr:from>
    <xdr:ext cx="405111" cy="259045"/>
    <xdr:sp macro="" textlink="">
      <xdr:nvSpPr>
        <xdr:cNvPr id="322" name="n_3mainValue【福祉施設】&#10;有形固定資産減価償却率">
          <a:extLst>
            <a:ext uri="{FF2B5EF4-FFF2-40B4-BE49-F238E27FC236}">
              <a16:creationId xmlns:a16="http://schemas.microsoft.com/office/drawing/2014/main" id="{C8123AB2-9131-4318-8608-7FB2EA4ED309}"/>
            </a:ext>
          </a:extLst>
        </xdr:cNvPr>
        <xdr:cNvSpPr txBox="1"/>
      </xdr:nvSpPr>
      <xdr:spPr>
        <a:xfrm>
          <a:off x="1816744" y="1298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89552</xdr:rowOff>
    </xdr:from>
    <xdr:ext cx="405111" cy="259045"/>
    <xdr:sp macro="" textlink="">
      <xdr:nvSpPr>
        <xdr:cNvPr id="323" name="n_4mainValue【福祉施設】&#10;有形固定資産減価償却率">
          <a:extLst>
            <a:ext uri="{FF2B5EF4-FFF2-40B4-BE49-F238E27FC236}">
              <a16:creationId xmlns:a16="http://schemas.microsoft.com/office/drawing/2014/main" id="{BFF5A9AA-150C-4A1B-B98E-8D3701F2DF37}"/>
            </a:ext>
          </a:extLst>
        </xdr:cNvPr>
        <xdr:cNvSpPr txBox="1"/>
      </xdr:nvSpPr>
      <xdr:spPr>
        <a:xfrm>
          <a:off x="927744" y="1431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5CAB823E-5C6A-4299-B86D-DD01B4F1123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2AD3F581-1201-4B9E-9B91-0021CE8E80A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CEB3F568-4C22-4958-B622-67C5C885EAB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6E6C2CEF-48AE-4E94-9417-A48D3647F0E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63E21262-1600-443D-9C65-57D8524CC5B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255A257E-8ACA-4E87-9AC9-E2DAF900A8F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FF0B3DAC-E1DB-49C9-969E-6A8281A2BB0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2BB1EEDE-1203-4740-B9CF-366E5835C3F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1A1FB1F9-3954-42CA-89BD-4756AF38BD83}"/>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1AFB0A38-4900-4768-8295-8CF84D856DDF}"/>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a:extLst>
            <a:ext uri="{FF2B5EF4-FFF2-40B4-BE49-F238E27FC236}">
              <a16:creationId xmlns:a16="http://schemas.microsoft.com/office/drawing/2014/main" id="{06C44A79-CA12-41E9-AB75-3B923AB69854}"/>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a:extLst>
            <a:ext uri="{FF2B5EF4-FFF2-40B4-BE49-F238E27FC236}">
              <a16:creationId xmlns:a16="http://schemas.microsoft.com/office/drawing/2014/main" id="{EF98D24B-C668-48FF-9155-7892C99EC361}"/>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a:extLst>
            <a:ext uri="{FF2B5EF4-FFF2-40B4-BE49-F238E27FC236}">
              <a16:creationId xmlns:a16="http://schemas.microsoft.com/office/drawing/2014/main" id="{EA43F6DA-3488-495F-8402-B101C0DE6672}"/>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7" name="テキスト ボックス 336">
          <a:extLst>
            <a:ext uri="{FF2B5EF4-FFF2-40B4-BE49-F238E27FC236}">
              <a16:creationId xmlns:a16="http://schemas.microsoft.com/office/drawing/2014/main" id="{AEBEED6B-6A33-4CBB-B637-A04DA9C814C5}"/>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a:extLst>
            <a:ext uri="{FF2B5EF4-FFF2-40B4-BE49-F238E27FC236}">
              <a16:creationId xmlns:a16="http://schemas.microsoft.com/office/drawing/2014/main" id="{7A0A15E4-0105-4EB0-8B67-81161910B12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9" name="テキスト ボックス 338">
          <a:extLst>
            <a:ext uri="{FF2B5EF4-FFF2-40B4-BE49-F238E27FC236}">
              <a16:creationId xmlns:a16="http://schemas.microsoft.com/office/drawing/2014/main" id="{38E69C10-4F9F-4BDA-B161-6B8E2D1E4676}"/>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a:extLst>
            <a:ext uri="{FF2B5EF4-FFF2-40B4-BE49-F238E27FC236}">
              <a16:creationId xmlns:a16="http://schemas.microsoft.com/office/drawing/2014/main" id="{57CD4C6E-1705-424E-8167-782021C6028B}"/>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1" name="テキスト ボックス 340">
          <a:extLst>
            <a:ext uri="{FF2B5EF4-FFF2-40B4-BE49-F238E27FC236}">
              <a16:creationId xmlns:a16="http://schemas.microsoft.com/office/drawing/2014/main" id="{2B084055-F8AC-4F67-8CDA-8363A07A908D}"/>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a:extLst>
            <a:ext uri="{FF2B5EF4-FFF2-40B4-BE49-F238E27FC236}">
              <a16:creationId xmlns:a16="http://schemas.microsoft.com/office/drawing/2014/main" id="{60638215-9FBC-4983-91E5-A5D5C1D2D993}"/>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3" name="テキスト ボックス 342">
          <a:extLst>
            <a:ext uri="{FF2B5EF4-FFF2-40B4-BE49-F238E27FC236}">
              <a16:creationId xmlns:a16="http://schemas.microsoft.com/office/drawing/2014/main" id="{9177C17B-7C2F-4025-82FF-4B450E3ED44F}"/>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a:extLst>
            <a:ext uri="{FF2B5EF4-FFF2-40B4-BE49-F238E27FC236}">
              <a16:creationId xmlns:a16="http://schemas.microsoft.com/office/drawing/2014/main" id="{0F55EC63-BE98-4AD6-A1BE-B5EF3720663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5" name="テキスト ボックス 344">
          <a:extLst>
            <a:ext uri="{FF2B5EF4-FFF2-40B4-BE49-F238E27FC236}">
              <a16:creationId xmlns:a16="http://schemas.microsoft.com/office/drawing/2014/main" id="{B058EE35-3D8D-45A3-84A4-2B7EFE87F5DD}"/>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70ED5370-D679-4F8C-B3A1-477053025AD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a:extLst>
            <a:ext uri="{FF2B5EF4-FFF2-40B4-BE49-F238E27FC236}">
              <a16:creationId xmlns:a16="http://schemas.microsoft.com/office/drawing/2014/main" id="{11110DB3-0F76-47A6-9227-E9C4FD230D59}"/>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福祉施設】&#10;一人当たり面積グラフ枠">
          <a:extLst>
            <a:ext uri="{FF2B5EF4-FFF2-40B4-BE49-F238E27FC236}">
              <a16:creationId xmlns:a16="http://schemas.microsoft.com/office/drawing/2014/main" id="{6B37949E-1F84-4191-82EC-5308F40CEE5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114844</xdr:rowOff>
    </xdr:from>
    <xdr:to>
      <xdr:col>54</xdr:col>
      <xdr:colOff>189865</xdr:colOff>
      <xdr:row>86</xdr:row>
      <xdr:rowOff>158931</xdr:rowOff>
    </xdr:to>
    <xdr:cxnSp macro="">
      <xdr:nvCxnSpPr>
        <xdr:cNvPr id="349" name="直線コネクタ 348">
          <a:extLst>
            <a:ext uri="{FF2B5EF4-FFF2-40B4-BE49-F238E27FC236}">
              <a16:creationId xmlns:a16="http://schemas.microsoft.com/office/drawing/2014/main" id="{5D65AA70-E2E5-47B4-BF0B-EC0D22CD4ED3}"/>
            </a:ext>
          </a:extLst>
        </xdr:cNvPr>
        <xdr:cNvCxnSpPr/>
      </xdr:nvCxnSpPr>
      <xdr:spPr>
        <a:xfrm flipV="1">
          <a:off x="10476865" y="13316494"/>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50" name="【福祉施設】&#10;一人当たり面積最小値テキスト">
          <a:extLst>
            <a:ext uri="{FF2B5EF4-FFF2-40B4-BE49-F238E27FC236}">
              <a16:creationId xmlns:a16="http://schemas.microsoft.com/office/drawing/2014/main" id="{11A69B69-F891-4204-A2F3-F79392DC0878}"/>
            </a:ext>
          </a:extLst>
        </xdr:cNvPr>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51" name="直線コネクタ 350">
          <a:extLst>
            <a:ext uri="{FF2B5EF4-FFF2-40B4-BE49-F238E27FC236}">
              <a16:creationId xmlns:a16="http://schemas.microsoft.com/office/drawing/2014/main" id="{B2B3BE84-86EF-4D60-A10B-EEA40C862B3E}"/>
            </a:ext>
          </a:extLst>
        </xdr:cNvPr>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61521</xdr:rowOff>
    </xdr:from>
    <xdr:ext cx="469744" cy="259045"/>
    <xdr:sp macro="" textlink="">
      <xdr:nvSpPr>
        <xdr:cNvPr id="352" name="【福祉施設】&#10;一人当たり面積最大値テキスト">
          <a:extLst>
            <a:ext uri="{FF2B5EF4-FFF2-40B4-BE49-F238E27FC236}">
              <a16:creationId xmlns:a16="http://schemas.microsoft.com/office/drawing/2014/main" id="{6250F206-31EC-4A36-8152-CAB20CD4FA83}"/>
            </a:ext>
          </a:extLst>
        </xdr:cNvPr>
        <xdr:cNvSpPr txBox="1"/>
      </xdr:nvSpPr>
      <xdr:spPr>
        <a:xfrm>
          <a:off x="10515600" y="1309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114844</xdr:rowOff>
    </xdr:from>
    <xdr:to>
      <xdr:col>55</xdr:col>
      <xdr:colOff>88900</xdr:colOff>
      <xdr:row>77</xdr:row>
      <xdr:rowOff>114844</xdr:rowOff>
    </xdr:to>
    <xdr:cxnSp macro="">
      <xdr:nvCxnSpPr>
        <xdr:cNvPr id="353" name="直線コネクタ 352">
          <a:extLst>
            <a:ext uri="{FF2B5EF4-FFF2-40B4-BE49-F238E27FC236}">
              <a16:creationId xmlns:a16="http://schemas.microsoft.com/office/drawing/2014/main" id="{5EC16C39-37BF-4EF1-AF33-B5EF4BCB96DA}"/>
            </a:ext>
          </a:extLst>
        </xdr:cNvPr>
        <xdr:cNvCxnSpPr/>
      </xdr:nvCxnSpPr>
      <xdr:spPr>
        <a:xfrm>
          <a:off x="10388600" y="1331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19975</xdr:rowOff>
    </xdr:from>
    <xdr:ext cx="469744" cy="259045"/>
    <xdr:sp macro="" textlink="">
      <xdr:nvSpPr>
        <xdr:cNvPr id="354" name="【福祉施設】&#10;一人当たり面積平均値テキスト">
          <a:extLst>
            <a:ext uri="{FF2B5EF4-FFF2-40B4-BE49-F238E27FC236}">
              <a16:creationId xmlns:a16="http://schemas.microsoft.com/office/drawing/2014/main" id="{1654565F-55BB-4FFC-9340-6FD9559EDD8C}"/>
            </a:ext>
          </a:extLst>
        </xdr:cNvPr>
        <xdr:cNvSpPr txBox="1"/>
      </xdr:nvSpPr>
      <xdr:spPr>
        <a:xfrm>
          <a:off x="10515600" y="14250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168548</xdr:rowOff>
    </xdr:from>
    <xdr:to>
      <xdr:col>55</xdr:col>
      <xdr:colOff>50800</xdr:colOff>
      <xdr:row>84</xdr:row>
      <xdr:rowOff>98698</xdr:rowOff>
    </xdr:to>
    <xdr:sp macro="" textlink="">
      <xdr:nvSpPr>
        <xdr:cNvPr id="355" name="フローチャート: 判断 354">
          <a:extLst>
            <a:ext uri="{FF2B5EF4-FFF2-40B4-BE49-F238E27FC236}">
              <a16:creationId xmlns:a16="http://schemas.microsoft.com/office/drawing/2014/main" id="{D11B547F-4401-499C-9CA7-3739081B1FBD}"/>
            </a:ext>
          </a:extLst>
        </xdr:cNvPr>
        <xdr:cNvSpPr/>
      </xdr:nvSpPr>
      <xdr:spPr>
        <a:xfrm>
          <a:off x="104267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13426</xdr:rowOff>
    </xdr:from>
    <xdr:to>
      <xdr:col>50</xdr:col>
      <xdr:colOff>165100</xdr:colOff>
      <xdr:row>84</xdr:row>
      <xdr:rowOff>115026</xdr:rowOff>
    </xdr:to>
    <xdr:sp macro="" textlink="">
      <xdr:nvSpPr>
        <xdr:cNvPr id="356" name="フローチャート: 判断 355">
          <a:extLst>
            <a:ext uri="{FF2B5EF4-FFF2-40B4-BE49-F238E27FC236}">
              <a16:creationId xmlns:a16="http://schemas.microsoft.com/office/drawing/2014/main" id="{94B29110-2702-4317-890D-4F1260D0185D}"/>
            </a:ext>
          </a:extLst>
        </xdr:cNvPr>
        <xdr:cNvSpPr/>
      </xdr:nvSpPr>
      <xdr:spPr>
        <a:xfrm>
          <a:off x="9588500" y="1441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126093</xdr:rowOff>
    </xdr:from>
    <xdr:to>
      <xdr:col>46</xdr:col>
      <xdr:colOff>38100</xdr:colOff>
      <xdr:row>84</xdr:row>
      <xdr:rowOff>56243</xdr:rowOff>
    </xdr:to>
    <xdr:sp macro="" textlink="">
      <xdr:nvSpPr>
        <xdr:cNvPr id="357" name="フローチャート: 判断 356">
          <a:extLst>
            <a:ext uri="{FF2B5EF4-FFF2-40B4-BE49-F238E27FC236}">
              <a16:creationId xmlns:a16="http://schemas.microsoft.com/office/drawing/2014/main" id="{892C03F3-B31C-4E24-96A2-4D1949724C2F}"/>
            </a:ext>
          </a:extLst>
        </xdr:cNvPr>
        <xdr:cNvSpPr/>
      </xdr:nvSpPr>
      <xdr:spPr>
        <a:xfrm>
          <a:off x="8699500" y="143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135889</xdr:rowOff>
    </xdr:from>
    <xdr:to>
      <xdr:col>41</xdr:col>
      <xdr:colOff>101600</xdr:colOff>
      <xdr:row>84</xdr:row>
      <xdr:rowOff>66039</xdr:rowOff>
    </xdr:to>
    <xdr:sp macro="" textlink="">
      <xdr:nvSpPr>
        <xdr:cNvPr id="358" name="フローチャート: 判断 357">
          <a:extLst>
            <a:ext uri="{FF2B5EF4-FFF2-40B4-BE49-F238E27FC236}">
              <a16:creationId xmlns:a16="http://schemas.microsoft.com/office/drawing/2014/main" id="{3CE904F5-DB6D-4E14-9005-151FB2AB1502}"/>
            </a:ext>
          </a:extLst>
        </xdr:cNvPr>
        <xdr:cNvSpPr/>
      </xdr:nvSpPr>
      <xdr:spPr>
        <a:xfrm>
          <a:off x="7810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33020</xdr:rowOff>
    </xdr:from>
    <xdr:to>
      <xdr:col>36</xdr:col>
      <xdr:colOff>165100</xdr:colOff>
      <xdr:row>84</xdr:row>
      <xdr:rowOff>134620</xdr:rowOff>
    </xdr:to>
    <xdr:sp macro="" textlink="">
      <xdr:nvSpPr>
        <xdr:cNvPr id="359" name="フローチャート: 判断 358">
          <a:extLst>
            <a:ext uri="{FF2B5EF4-FFF2-40B4-BE49-F238E27FC236}">
              <a16:creationId xmlns:a16="http://schemas.microsoft.com/office/drawing/2014/main" id="{01DD5203-A96C-4CCF-AF6B-34ADEBB02095}"/>
            </a:ext>
          </a:extLst>
        </xdr:cNvPr>
        <xdr:cNvSpPr/>
      </xdr:nvSpPr>
      <xdr:spPr>
        <a:xfrm>
          <a:off x="6921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5623B885-ECB8-4694-A18B-D5230A1928C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5B952319-757B-4861-8F4E-F0F510A11FE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D8213DE8-DDE5-42DE-AC0B-BCC6C746DAA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46BBC3CF-6666-4A51-A066-BDA55175401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80FDAFE7-35AD-4735-A28F-940831F020DC}"/>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78739</xdr:rowOff>
    </xdr:from>
    <xdr:to>
      <xdr:col>55</xdr:col>
      <xdr:colOff>50800</xdr:colOff>
      <xdr:row>85</xdr:row>
      <xdr:rowOff>8889</xdr:rowOff>
    </xdr:to>
    <xdr:sp macro="" textlink="">
      <xdr:nvSpPr>
        <xdr:cNvPr id="365" name="楕円 364">
          <a:extLst>
            <a:ext uri="{FF2B5EF4-FFF2-40B4-BE49-F238E27FC236}">
              <a16:creationId xmlns:a16="http://schemas.microsoft.com/office/drawing/2014/main" id="{0C4A0012-6C01-4F25-AEC8-BCDC263A4A1F}"/>
            </a:ext>
          </a:extLst>
        </xdr:cNvPr>
        <xdr:cNvSpPr/>
      </xdr:nvSpPr>
      <xdr:spPr>
        <a:xfrm>
          <a:off x="104267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57166</xdr:rowOff>
    </xdr:from>
    <xdr:ext cx="469744" cy="259045"/>
    <xdr:sp macro="" textlink="">
      <xdr:nvSpPr>
        <xdr:cNvPr id="366" name="【福祉施設】&#10;一人当たり面積該当値テキスト">
          <a:extLst>
            <a:ext uri="{FF2B5EF4-FFF2-40B4-BE49-F238E27FC236}">
              <a16:creationId xmlns:a16="http://schemas.microsoft.com/office/drawing/2014/main" id="{971A0D0A-21AB-4CD0-995E-E5FD591E5FE6}"/>
            </a:ext>
          </a:extLst>
        </xdr:cNvPr>
        <xdr:cNvSpPr txBox="1"/>
      </xdr:nvSpPr>
      <xdr:spPr>
        <a:xfrm>
          <a:off x="10515600"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88537</xdr:rowOff>
    </xdr:from>
    <xdr:to>
      <xdr:col>50</xdr:col>
      <xdr:colOff>165100</xdr:colOff>
      <xdr:row>85</xdr:row>
      <xdr:rowOff>18687</xdr:rowOff>
    </xdr:to>
    <xdr:sp macro="" textlink="">
      <xdr:nvSpPr>
        <xdr:cNvPr id="367" name="楕円 366">
          <a:extLst>
            <a:ext uri="{FF2B5EF4-FFF2-40B4-BE49-F238E27FC236}">
              <a16:creationId xmlns:a16="http://schemas.microsoft.com/office/drawing/2014/main" id="{8AA46529-5806-4BA1-98AD-E8D0396FF143}"/>
            </a:ext>
          </a:extLst>
        </xdr:cNvPr>
        <xdr:cNvSpPr/>
      </xdr:nvSpPr>
      <xdr:spPr>
        <a:xfrm>
          <a:off x="9588500" y="1449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129539</xdr:rowOff>
    </xdr:from>
    <xdr:to>
      <xdr:col>55</xdr:col>
      <xdr:colOff>0</xdr:colOff>
      <xdr:row>84</xdr:row>
      <xdr:rowOff>139337</xdr:rowOff>
    </xdr:to>
    <xdr:cxnSp macro="">
      <xdr:nvCxnSpPr>
        <xdr:cNvPr id="368" name="直線コネクタ 367">
          <a:extLst>
            <a:ext uri="{FF2B5EF4-FFF2-40B4-BE49-F238E27FC236}">
              <a16:creationId xmlns:a16="http://schemas.microsoft.com/office/drawing/2014/main" id="{DF29BD91-CD54-40B7-8019-3F1CA3D39EFE}"/>
            </a:ext>
          </a:extLst>
        </xdr:cNvPr>
        <xdr:cNvCxnSpPr/>
      </xdr:nvCxnSpPr>
      <xdr:spPr>
        <a:xfrm flipV="1">
          <a:off x="9639300" y="14531339"/>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95069</xdr:rowOff>
    </xdr:from>
    <xdr:to>
      <xdr:col>46</xdr:col>
      <xdr:colOff>38100</xdr:colOff>
      <xdr:row>85</xdr:row>
      <xdr:rowOff>25219</xdr:rowOff>
    </xdr:to>
    <xdr:sp macro="" textlink="">
      <xdr:nvSpPr>
        <xdr:cNvPr id="369" name="楕円 368">
          <a:extLst>
            <a:ext uri="{FF2B5EF4-FFF2-40B4-BE49-F238E27FC236}">
              <a16:creationId xmlns:a16="http://schemas.microsoft.com/office/drawing/2014/main" id="{4E8BF287-DE48-4BF0-9C2D-0B622A599C77}"/>
            </a:ext>
          </a:extLst>
        </xdr:cNvPr>
        <xdr:cNvSpPr/>
      </xdr:nvSpPr>
      <xdr:spPr>
        <a:xfrm>
          <a:off x="8699500" y="1449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139337</xdr:rowOff>
    </xdr:from>
    <xdr:to>
      <xdr:col>50</xdr:col>
      <xdr:colOff>114300</xdr:colOff>
      <xdr:row>84</xdr:row>
      <xdr:rowOff>145869</xdr:rowOff>
    </xdr:to>
    <xdr:cxnSp macro="">
      <xdr:nvCxnSpPr>
        <xdr:cNvPr id="370" name="直線コネクタ 369">
          <a:extLst>
            <a:ext uri="{FF2B5EF4-FFF2-40B4-BE49-F238E27FC236}">
              <a16:creationId xmlns:a16="http://schemas.microsoft.com/office/drawing/2014/main" id="{8ED2B18E-9FD6-4197-92EC-6665ADC5F8C1}"/>
            </a:ext>
          </a:extLst>
        </xdr:cNvPr>
        <xdr:cNvCxnSpPr/>
      </xdr:nvCxnSpPr>
      <xdr:spPr>
        <a:xfrm flipV="1">
          <a:off x="8750300" y="1454113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28121</xdr:rowOff>
    </xdr:from>
    <xdr:to>
      <xdr:col>41</xdr:col>
      <xdr:colOff>101600</xdr:colOff>
      <xdr:row>83</xdr:row>
      <xdr:rowOff>129721</xdr:rowOff>
    </xdr:to>
    <xdr:sp macro="" textlink="">
      <xdr:nvSpPr>
        <xdr:cNvPr id="371" name="楕円 370">
          <a:extLst>
            <a:ext uri="{FF2B5EF4-FFF2-40B4-BE49-F238E27FC236}">
              <a16:creationId xmlns:a16="http://schemas.microsoft.com/office/drawing/2014/main" id="{CEEF90A9-E6DB-4866-870C-37A875C7B1F4}"/>
            </a:ext>
          </a:extLst>
        </xdr:cNvPr>
        <xdr:cNvSpPr/>
      </xdr:nvSpPr>
      <xdr:spPr>
        <a:xfrm>
          <a:off x="7810500" y="1425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78921</xdr:rowOff>
    </xdr:from>
    <xdr:to>
      <xdr:col>45</xdr:col>
      <xdr:colOff>177800</xdr:colOff>
      <xdr:row>84</xdr:row>
      <xdr:rowOff>145869</xdr:rowOff>
    </xdr:to>
    <xdr:cxnSp macro="">
      <xdr:nvCxnSpPr>
        <xdr:cNvPr id="372" name="直線コネクタ 371">
          <a:extLst>
            <a:ext uri="{FF2B5EF4-FFF2-40B4-BE49-F238E27FC236}">
              <a16:creationId xmlns:a16="http://schemas.microsoft.com/office/drawing/2014/main" id="{056C460D-1CE5-4F3A-85D3-BF9BFA3AAC1A}"/>
            </a:ext>
          </a:extLst>
        </xdr:cNvPr>
        <xdr:cNvCxnSpPr/>
      </xdr:nvCxnSpPr>
      <xdr:spPr>
        <a:xfrm>
          <a:off x="7861300" y="14309271"/>
          <a:ext cx="889000" cy="238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50981</xdr:rowOff>
    </xdr:from>
    <xdr:to>
      <xdr:col>36</xdr:col>
      <xdr:colOff>165100</xdr:colOff>
      <xdr:row>85</xdr:row>
      <xdr:rowOff>152581</xdr:rowOff>
    </xdr:to>
    <xdr:sp macro="" textlink="">
      <xdr:nvSpPr>
        <xdr:cNvPr id="373" name="楕円 372">
          <a:extLst>
            <a:ext uri="{FF2B5EF4-FFF2-40B4-BE49-F238E27FC236}">
              <a16:creationId xmlns:a16="http://schemas.microsoft.com/office/drawing/2014/main" id="{86B57820-5FE3-4132-B643-3E39C213ACA7}"/>
            </a:ext>
          </a:extLst>
        </xdr:cNvPr>
        <xdr:cNvSpPr/>
      </xdr:nvSpPr>
      <xdr:spPr>
        <a:xfrm>
          <a:off x="6921500" y="1462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78921</xdr:rowOff>
    </xdr:from>
    <xdr:to>
      <xdr:col>41</xdr:col>
      <xdr:colOff>50800</xdr:colOff>
      <xdr:row>85</xdr:row>
      <xdr:rowOff>101781</xdr:rowOff>
    </xdr:to>
    <xdr:cxnSp macro="">
      <xdr:nvCxnSpPr>
        <xdr:cNvPr id="374" name="直線コネクタ 373">
          <a:extLst>
            <a:ext uri="{FF2B5EF4-FFF2-40B4-BE49-F238E27FC236}">
              <a16:creationId xmlns:a16="http://schemas.microsoft.com/office/drawing/2014/main" id="{A32664BA-DD57-4426-A63C-601F79CE9DE4}"/>
            </a:ext>
          </a:extLst>
        </xdr:cNvPr>
        <xdr:cNvCxnSpPr/>
      </xdr:nvCxnSpPr>
      <xdr:spPr>
        <a:xfrm flipV="1">
          <a:off x="6972300" y="14309271"/>
          <a:ext cx="8890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131553</xdr:rowOff>
    </xdr:from>
    <xdr:ext cx="469744" cy="259045"/>
    <xdr:sp macro="" textlink="">
      <xdr:nvSpPr>
        <xdr:cNvPr id="375" name="n_1aveValue【福祉施設】&#10;一人当たり面積">
          <a:extLst>
            <a:ext uri="{FF2B5EF4-FFF2-40B4-BE49-F238E27FC236}">
              <a16:creationId xmlns:a16="http://schemas.microsoft.com/office/drawing/2014/main" id="{78D1D7B3-9B8B-420C-A8B8-E32E69302415}"/>
            </a:ext>
          </a:extLst>
        </xdr:cNvPr>
        <xdr:cNvSpPr txBox="1"/>
      </xdr:nvSpPr>
      <xdr:spPr>
        <a:xfrm>
          <a:off x="9391727" y="1419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72770</xdr:rowOff>
    </xdr:from>
    <xdr:ext cx="469744" cy="259045"/>
    <xdr:sp macro="" textlink="">
      <xdr:nvSpPr>
        <xdr:cNvPr id="376" name="n_2aveValue【福祉施設】&#10;一人当たり面積">
          <a:extLst>
            <a:ext uri="{FF2B5EF4-FFF2-40B4-BE49-F238E27FC236}">
              <a16:creationId xmlns:a16="http://schemas.microsoft.com/office/drawing/2014/main" id="{37F8FBB9-1108-4457-A20C-0A2D3157344F}"/>
            </a:ext>
          </a:extLst>
        </xdr:cNvPr>
        <xdr:cNvSpPr txBox="1"/>
      </xdr:nvSpPr>
      <xdr:spPr>
        <a:xfrm>
          <a:off x="8515427" y="1413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57166</xdr:rowOff>
    </xdr:from>
    <xdr:ext cx="469744" cy="259045"/>
    <xdr:sp macro="" textlink="">
      <xdr:nvSpPr>
        <xdr:cNvPr id="377" name="n_3aveValue【福祉施設】&#10;一人当たり面積">
          <a:extLst>
            <a:ext uri="{FF2B5EF4-FFF2-40B4-BE49-F238E27FC236}">
              <a16:creationId xmlns:a16="http://schemas.microsoft.com/office/drawing/2014/main" id="{5D98D2C2-0AFF-4D5D-B71E-298E4C26A1D2}"/>
            </a:ext>
          </a:extLst>
        </xdr:cNvPr>
        <xdr:cNvSpPr txBox="1"/>
      </xdr:nvSpPr>
      <xdr:spPr>
        <a:xfrm>
          <a:off x="76264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151147</xdr:rowOff>
    </xdr:from>
    <xdr:ext cx="469744" cy="259045"/>
    <xdr:sp macro="" textlink="">
      <xdr:nvSpPr>
        <xdr:cNvPr id="378" name="n_4aveValue【福祉施設】&#10;一人当たり面積">
          <a:extLst>
            <a:ext uri="{FF2B5EF4-FFF2-40B4-BE49-F238E27FC236}">
              <a16:creationId xmlns:a16="http://schemas.microsoft.com/office/drawing/2014/main" id="{F81EF48F-4DD5-43E0-A20E-B8E35CF769FA}"/>
            </a:ext>
          </a:extLst>
        </xdr:cNvPr>
        <xdr:cNvSpPr txBox="1"/>
      </xdr:nvSpPr>
      <xdr:spPr>
        <a:xfrm>
          <a:off x="6737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9814</xdr:rowOff>
    </xdr:from>
    <xdr:ext cx="469744" cy="259045"/>
    <xdr:sp macro="" textlink="">
      <xdr:nvSpPr>
        <xdr:cNvPr id="379" name="n_1mainValue【福祉施設】&#10;一人当たり面積">
          <a:extLst>
            <a:ext uri="{FF2B5EF4-FFF2-40B4-BE49-F238E27FC236}">
              <a16:creationId xmlns:a16="http://schemas.microsoft.com/office/drawing/2014/main" id="{995C73DF-76C1-4B36-A6EA-6A21ACFB8ABC}"/>
            </a:ext>
          </a:extLst>
        </xdr:cNvPr>
        <xdr:cNvSpPr txBox="1"/>
      </xdr:nvSpPr>
      <xdr:spPr>
        <a:xfrm>
          <a:off x="9391727" y="14583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16346</xdr:rowOff>
    </xdr:from>
    <xdr:ext cx="469744" cy="259045"/>
    <xdr:sp macro="" textlink="">
      <xdr:nvSpPr>
        <xdr:cNvPr id="380" name="n_2mainValue【福祉施設】&#10;一人当たり面積">
          <a:extLst>
            <a:ext uri="{FF2B5EF4-FFF2-40B4-BE49-F238E27FC236}">
              <a16:creationId xmlns:a16="http://schemas.microsoft.com/office/drawing/2014/main" id="{368E536F-E78F-4E31-A986-AD9FC449F866}"/>
            </a:ext>
          </a:extLst>
        </xdr:cNvPr>
        <xdr:cNvSpPr txBox="1"/>
      </xdr:nvSpPr>
      <xdr:spPr>
        <a:xfrm>
          <a:off x="8515427" y="1458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146248</xdr:rowOff>
    </xdr:from>
    <xdr:ext cx="469744" cy="259045"/>
    <xdr:sp macro="" textlink="">
      <xdr:nvSpPr>
        <xdr:cNvPr id="381" name="n_3mainValue【福祉施設】&#10;一人当たり面積">
          <a:extLst>
            <a:ext uri="{FF2B5EF4-FFF2-40B4-BE49-F238E27FC236}">
              <a16:creationId xmlns:a16="http://schemas.microsoft.com/office/drawing/2014/main" id="{4CB6A369-7A20-405A-BFB5-10E74024045A}"/>
            </a:ext>
          </a:extLst>
        </xdr:cNvPr>
        <xdr:cNvSpPr txBox="1"/>
      </xdr:nvSpPr>
      <xdr:spPr>
        <a:xfrm>
          <a:off x="7626427" y="1403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143708</xdr:rowOff>
    </xdr:from>
    <xdr:ext cx="469744" cy="259045"/>
    <xdr:sp macro="" textlink="">
      <xdr:nvSpPr>
        <xdr:cNvPr id="382" name="n_4mainValue【福祉施設】&#10;一人当たり面積">
          <a:extLst>
            <a:ext uri="{FF2B5EF4-FFF2-40B4-BE49-F238E27FC236}">
              <a16:creationId xmlns:a16="http://schemas.microsoft.com/office/drawing/2014/main" id="{963C501E-D175-43CE-B734-BB5EA1BDF4DE}"/>
            </a:ext>
          </a:extLst>
        </xdr:cNvPr>
        <xdr:cNvSpPr txBox="1"/>
      </xdr:nvSpPr>
      <xdr:spPr>
        <a:xfrm>
          <a:off x="6737427" y="1471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2ED9BC1E-3A34-4238-8AF9-666DA00B8E3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00C4D3A9-5933-4022-A0E4-8C216FCF4C8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AF0AF0D0-17E1-460E-BF19-E128ABEB984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655CF8B6-E9CE-4105-B73B-F4EAACD0BE2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01908A58-807E-471A-9064-2515A662E4A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82C9C90B-2E51-44FD-BC60-24D350A0AE1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758EB7DE-CEBC-4911-B846-5D283E72A02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F78700FB-F0E4-4101-A4E1-AE65E468B2F5}"/>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a:extLst>
            <a:ext uri="{FF2B5EF4-FFF2-40B4-BE49-F238E27FC236}">
              <a16:creationId xmlns:a16="http://schemas.microsoft.com/office/drawing/2014/main" id="{F9D7CF42-BA18-42BA-B08B-50C30D7D662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a:extLst>
            <a:ext uri="{FF2B5EF4-FFF2-40B4-BE49-F238E27FC236}">
              <a16:creationId xmlns:a16="http://schemas.microsoft.com/office/drawing/2014/main" id="{4F89014F-41BB-4468-92E5-BE677E4858F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a:extLst>
            <a:ext uri="{FF2B5EF4-FFF2-40B4-BE49-F238E27FC236}">
              <a16:creationId xmlns:a16="http://schemas.microsoft.com/office/drawing/2014/main" id="{DAF76E51-3CE8-426C-9A29-5B507744422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a:extLst>
            <a:ext uri="{FF2B5EF4-FFF2-40B4-BE49-F238E27FC236}">
              <a16:creationId xmlns:a16="http://schemas.microsoft.com/office/drawing/2014/main" id="{4FEE7659-2B0E-4E69-9F80-2C519EB23C4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a:extLst>
            <a:ext uri="{FF2B5EF4-FFF2-40B4-BE49-F238E27FC236}">
              <a16:creationId xmlns:a16="http://schemas.microsoft.com/office/drawing/2014/main" id="{3F0150BD-262A-4106-847D-E97F57189CD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a:extLst>
            <a:ext uri="{FF2B5EF4-FFF2-40B4-BE49-F238E27FC236}">
              <a16:creationId xmlns:a16="http://schemas.microsoft.com/office/drawing/2014/main" id="{246C2562-2D7F-4F8F-9E7D-3FC7FA7FB48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a:extLst>
            <a:ext uri="{FF2B5EF4-FFF2-40B4-BE49-F238E27FC236}">
              <a16:creationId xmlns:a16="http://schemas.microsoft.com/office/drawing/2014/main" id="{37D1C109-7688-4C61-A8B4-5037571B229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a:extLst>
            <a:ext uri="{FF2B5EF4-FFF2-40B4-BE49-F238E27FC236}">
              <a16:creationId xmlns:a16="http://schemas.microsoft.com/office/drawing/2014/main" id="{2186F3A6-B117-4050-9AC8-7E0B784AE375}"/>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a:extLst>
            <a:ext uri="{FF2B5EF4-FFF2-40B4-BE49-F238E27FC236}">
              <a16:creationId xmlns:a16="http://schemas.microsoft.com/office/drawing/2014/main" id="{B18307E9-F967-4CE7-AA8B-20099342148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a:extLst>
            <a:ext uri="{FF2B5EF4-FFF2-40B4-BE49-F238E27FC236}">
              <a16:creationId xmlns:a16="http://schemas.microsoft.com/office/drawing/2014/main" id="{6931D0BC-D952-4437-90CC-E82F83668CD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a:extLst>
            <a:ext uri="{FF2B5EF4-FFF2-40B4-BE49-F238E27FC236}">
              <a16:creationId xmlns:a16="http://schemas.microsoft.com/office/drawing/2014/main" id="{D87057AA-A2ED-4BA7-A4BF-59A0DDE80FA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a:extLst>
            <a:ext uri="{FF2B5EF4-FFF2-40B4-BE49-F238E27FC236}">
              <a16:creationId xmlns:a16="http://schemas.microsoft.com/office/drawing/2014/main" id="{FB67CDEF-6BF8-4E54-967C-ED0085E15B6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a:extLst>
            <a:ext uri="{FF2B5EF4-FFF2-40B4-BE49-F238E27FC236}">
              <a16:creationId xmlns:a16="http://schemas.microsoft.com/office/drawing/2014/main" id="{D897C5EB-ADC8-42DA-BAE2-76FEBC7EA70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a:extLst>
            <a:ext uri="{FF2B5EF4-FFF2-40B4-BE49-F238E27FC236}">
              <a16:creationId xmlns:a16="http://schemas.microsoft.com/office/drawing/2014/main" id="{FB112346-8DC8-4C7D-B8E2-B0C07D0D499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a:extLst>
            <a:ext uri="{FF2B5EF4-FFF2-40B4-BE49-F238E27FC236}">
              <a16:creationId xmlns:a16="http://schemas.microsoft.com/office/drawing/2014/main" id="{CDB8A3F8-0C01-4F08-B24B-DA7483A7D43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a:extLst>
            <a:ext uri="{FF2B5EF4-FFF2-40B4-BE49-F238E27FC236}">
              <a16:creationId xmlns:a16="http://schemas.microsoft.com/office/drawing/2014/main" id="{6B401370-B958-4DFE-ABA3-0CB0D77DCAA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7" name="テキスト ボックス 406">
          <a:extLst>
            <a:ext uri="{FF2B5EF4-FFF2-40B4-BE49-F238E27FC236}">
              <a16:creationId xmlns:a16="http://schemas.microsoft.com/office/drawing/2014/main" id="{FE74AE50-1736-4878-88DE-8AFC2426211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a:extLst>
            <a:ext uri="{FF2B5EF4-FFF2-40B4-BE49-F238E27FC236}">
              <a16:creationId xmlns:a16="http://schemas.microsoft.com/office/drawing/2014/main" id="{1C9E24DA-ADC4-4A6F-8047-EBDAE92A78E5}"/>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9" name="テキスト ボックス 408">
          <a:extLst>
            <a:ext uri="{FF2B5EF4-FFF2-40B4-BE49-F238E27FC236}">
              <a16:creationId xmlns:a16="http://schemas.microsoft.com/office/drawing/2014/main" id="{CFFA4892-0302-49ED-93D6-99354F93457D}"/>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0" name="直線コネクタ 409">
          <a:extLst>
            <a:ext uri="{FF2B5EF4-FFF2-40B4-BE49-F238E27FC236}">
              <a16:creationId xmlns:a16="http://schemas.microsoft.com/office/drawing/2014/main" id="{02AD4A15-9E31-4D55-B6C0-D8E51B024799}"/>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1" name="テキスト ボックス 410">
          <a:extLst>
            <a:ext uri="{FF2B5EF4-FFF2-40B4-BE49-F238E27FC236}">
              <a16:creationId xmlns:a16="http://schemas.microsoft.com/office/drawing/2014/main" id="{3627F304-BBF1-4AF5-B4C8-CF6A61A6773D}"/>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2" name="直線コネクタ 411">
          <a:extLst>
            <a:ext uri="{FF2B5EF4-FFF2-40B4-BE49-F238E27FC236}">
              <a16:creationId xmlns:a16="http://schemas.microsoft.com/office/drawing/2014/main" id="{BFB3D0A1-9639-4BEA-8C95-9E8232B43E88}"/>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3" name="テキスト ボックス 412">
          <a:extLst>
            <a:ext uri="{FF2B5EF4-FFF2-40B4-BE49-F238E27FC236}">
              <a16:creationId xmlns:a16="http://schemas.microsoft.com/office/drawing/2014/main" id="{5C184187-4BAA-4A28-8F3C-8427C86ACAB3}"/>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4" name="直線コネクタ 413">
          <a:extLst>
            <a:ext uri="{FF2B5EF4-FFF2-40B4-BE49-F238E27FC236}">
              <a16:creationId xmlns:a16="http://schemas.microsoft.com/office/drawing/2014/main" id="{7B6268CE-D8F7-447D-939E-DD30ADB51864}"/>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5" name="テキスト ボックス 414">
          <a:extLst>
            <a:ext uri="{FF2B5EF4-FFF2-40B4-BE49-F238E27FC236}">
              <a16:creationId xmlns:a16="http://schemas.microsoft.com/office/drawing/2014/main" id="{3CEC7ACC-71E1-4B44-A31C-1BB88F825A44}"/>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6" name="直線コネクタ 415">
          <a:extLst>
            <a:ext uri="{FF2B5EF4-FFF2-40B4-BE49-F238E27FC236}">
              <a16:creationId xmlns:a16="http://schemas.microsoft.com/office/drawing/2014/main" id="{59BC901E-523B-4D05-B886-5E0067D18FAD}"/>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7" name="テキスト ボックス 416">
          <a:extLst>
            <a:ext uri="{FF2B5EF4-FFF2-40B4-BE49-F238E27FC236}">
              <a16:creationId xmlns:a16="http://schemas.microsoft.com/office/drawing/2014/main" id="{9896F4FB-4AE9-44C4-91CD-24BF3E12B617}"/>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8" name="直線コネクタ 417">
          <a:extLst>
            <a:ext uri="{FF2B5EF4-FFF2-40B4-BE49-F238E27FC236}">
              <a16:creationId xmlns:a16="http://schemas.microsoft.com/office/drawing/2014/main" id="{CE443819-FC5A-4B03-98B8-D9B72043D984}"/>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9" name="テキスト ボックス 418">
          <a:extLst>
            <a:ext uri="{FF2B5EF4-FFF2-40B4-BE49-F238E27FC236}">
              <a16:creationId xmlns:a16="http://schemas.microsoft.com/office/drawing/2014/main" id="{3ABD1330-0C1B-49F2-AE69-341EEE9AFA92}"/>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8CBEB851-764D-44DE-BDCC-88A428A5033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1" name="テキスト ボックス 420">
          <a:extLst>
            <a:ext uri="{FF2B5EF4-FFF2-40B4-BE49-F238E27FC236}">
              <a16:creationId xmlns:a16="http://schemas.microsoft.com/office/drawing/2014/main" id="{7E83EB00-DE6F-426E-867E-CB3A61643481}"/>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2" name="【一般廃棄物処理施設】&#10;有形固定資産減価償却率グラフ枠">
          <a:extLst>
            <a:ext uri="{FF2B5EF4-FFF2-40B4-BE49-F238E27FC236}">
              <a16:creationId xmlns:a16="http://schemas.microsoft.com/office/drawing/2014/main" id="{188501D6-8BAD-44CB-8D61-18F45C37B76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15240</xdr:rowOff>
    </xdr:from>
    <xdr:to>
      <xdr:col>85</xdr:col>
      <xdr:colOff>126364</xdr:colOff>
      <xdr:row>41</xdr:row>
      <xdr:rowOff>99060</xdr:rowOff>
    </xdr:to>
    <xdr:cxnSp macro="">
      <xdr:nvCxnSpPr>
        <xdr:cNvPr id="423" name="直線コネクタ 422">
          <a:extLst>
            <a:ext uri="{FF2B5EF4-FFF2-40B4-BE49-F238E27FC236}">
              <a16:creationId xmlns:a16="http://schemas.microsoft.com/office/drawing/2014/main" id="{855AF8BF-88D0-4F8D-82D7-A7CFD284369A}"/>
            </a:ext>
          </a:extLst>
        </xdr:cNvPr>
        <xdr:cNvCxnSpPr/>
      </xdr:nvCxnSpPr>
      <xdr:spPr>
        <a:xfrm flipV="1">
          <a:off x="16318864" y="567309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102887</xdr:rowOff>
    </xdr:from>
    <xdr:ext cx="405111" cy="259045"/>
    <xdr:sp macro="" textlink="">
      <xdr:nvSpPr>
        <xdr:cNvPr id="424" name="【一般廃棄物処理施設】&#10;有形固定資産減価償却率最小値テキスト">
          <a:extLst>
            <a:ext uri="{FF2B5EF4-FFF2-40B4-BE49-F238E27FC236}">
              <a16:creationId xmlns:a16="http://schemas.microsoft.com/office/drawing/2014/main" id="{FD22B277-7F1E-424D-B0E8-AECE6EFEB396}"/>
            </a:ext>
          </a:extLst>
        </xdr:cNvPr>
        <xdr:cNvSpPr txBox="1"/>
      </xdr:nvSpPr>
      <xdr:spPr>
        <a:xfrm>
          <a:off x="16357600" y="713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99060</xdr:rowOff>
    </xdr:from>
    <xdr:to>
      <xdr:col>86</xdr:col>
      <xdr:colOff>25400</xdr:colOff>
      <xdr:row>41</xdr:row>
      <xdr:rowOff>99060</xdr:rowOff>
    </xdr:to>
    <xdr:cxnSp macro="">
      <xdr:nvCxnSpPr>
        <xdr:cNvPr id="425" name="直線コネクタ 424">
          <a:extLst>
            <a:ext uri="{FF2B5EF4-FFF2-40B4-BE49-F238E27FC236}">
              <a16:creationId xmlns:a16="http://schemas.microsoft.com/office/drawing/2014/main" id="{DACBC36B-DA01-4655-8679-954E5E7BC52B}"/>
            </a:ext>
          </a:extLst>
        </xdr:cNvPr>
        <xdr:cNvCxnSpPr/>
      </xdr:nvCxnSpPr>
      <xdr:spPr>
        <a:xfrm>
          <a:off x="16230600" y="71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133367</xdr:rowOff>
    </xdr:from>
    <xdr:ext cx="405111" cy="259045"/>
    <xdr:sp macro="" textlink="">
      <xdr:nvSpPr>
        <xdr:cNvPr id="426" name="【一般廃棄物処理施設】&#10;有形固定資産減価償却率最大値テキスト">
          <a:extLst>
            <a:ext uri="{FF2B5EF4-FFF2-40B4-BE49-F238E27FC236}">
              <a16:creationId xmlns:a16="http://schemas.microsoft.com/office/drawing/2014/main" id="{B28B48F0-6D41-4AE8-B57D-31A43EDB35AB}"/>
            </a:ext>
          </a:extLst>
        </xdr:cNvPr>
        <xdr:cNvSpPr txBox="1"/>
      </xdr:nvSpPr>
      <xdr:spPr>
        <a:xfrm>
          <a:off x="16357600" y="544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15240</xdr:rowOff>
    </xdr:from>
    <xdr:to>
      <xdr:col>86</xdr:col>
      <xdr:colOff>25400</xdr:colOff>
      <xdr:row>33</xdr:row>
      <xdr:rowOff>15240</xdr:rowOff>
    </xdr:to>
    <xdr:cxnSp macro="">
      <xdr:nvCxnSpPr>
        <xdr:cNvPr id="427" name="直線コネクタ 426">
          <a:extLst>
            <a:ext uri="{FF2B5EF4-FFF2-40B4-BE49-F238E27FC236}">
              <a16:creationId xmlns:a16="http://schemas.microsoft.com/office/drawing/2014/main" id="{1265B77B-5A74-434E-9A7A-EB5304117A25}"/>
            </a:ext>
          </a:extLst>
        </xdr:cNvPr>
        <xdr:cNvCxnSpPr/>
      </xdr:nvCxnSpPr>
      <xdr:spPr>
        <a:xfrm>
          <a:off x="16230600" y="567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13352</xdr:rowOff>
    </xdr:from>
    <xdr:ext cx="405111" cy="259045"/>
    <xdr:sp macro="" textlink="">
      <xdr:nvSpPr>
        <xdr:cNvPr id="428" name="【一般廃棄物処理施設】&#10;有形固定資産減価償却率平均値テキスト">
          <a:extLst>
            <a:ext uri="{FF2B5EF4-FFF2-40B4-BE49-F238E27FC236}">
              <a16:creationId xmlns:a16="http://schemas.microsoft.com/office/drawing/2014/main" id="{7892B96A-5B66-4144-A026-2AB92D982E9E}"/>
            </a:ext>
          </a:extLst>
        </xdr:cNvPr>
        <xdr:cNvSpPr txBox="1"/>
      </xdr:nvSpPr>
      <xdr:spPr>
        <a:xfrm>
          <a:off x="16357600" y="6528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34925</xdr:rowOff>
    </xdr:from>
    <xdr:to>
      <xdr:col>85</xdr:col>
      <xdr:colOff>177800</xdr:colOff>
      <xdr:row>38</xdr:row>
      <xdr:rowOff>136525</xdr:rowOff>
    </xdr:to>
    <xdr:sp macro="" textlink="">
      <xdr:nvSpPr>
        <xdr:cNvPr id="429" name="フローチャート: 判断 428">
          <a:extLst>
            <a:ext uri="{FF2B5EF4-FFF2-40B4-BE49-F238E27FC236}">
              <a16:creationId xmlns:a16="http://schemas.microsoft.com/office/drawing/2014/main" id="{CDA789F7-F394-413E-8F12-04D0A7A923C2}"/>
            </a:ext>
          </a:extLst>
        </xdr:cNvPr>
        <xdr:cNvSpPr/>
      </xdr:nvSpPr>
      <xdr:spPr>
        <a:xfrm>
          <a:off x="162687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156845</xdr:rowOff>
    </xdr:from>
    <xdr:to>
      <xdr:col>81</xdr:col>
      <xdr:colOff>101600</xdr:colOff>
      <xdr:row>38</xdr:row>
      <xdr:rowOff>86995</xdr:rowOff>
    </xdr:to>
    <xdr:sp macro="" textlink="">
      <xdr:nvSpPr>
        <xdr:cNvPr id="430" name="フローチャート: 判断 429">
          <a:extLst>
            <a:ext uri="{FF2B5EF4-FFF2-40B4-BE49-F238E27FC236}">
              <a16:creationId xmlns:a16="http://schemas.microsoft.com/office/drawing/2014/main" id="{704616DF-8F8E-45D5-AEF0-F3C28DF976DC}"/>
            </a:ext>
          </a:extLst>
        </xdr:cNvPr>
        <xdr:cNvSpPr/>
      </xdr:nvSpPr>
      <xdr:spPr>
        <a:xfrm>
          <a:off x="15430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97790</xdr:rowOff>
    </xdr:from>
    <xdr:to>
      <xdr:col>76</xdr:col>
      <xdr:colOff>165100</xdr:colOff>
      <xdr:row>38</xdr:row>
      <xdr:rowOff>27940</xdr:rowOff>
    </xdr:to>
    <xdr:sp macro="" textlink="">
      <xdr:nvSpPr>
        <xdr:cNvPr id="431" name="フローチャート: 判断 430">
          <a:extLst>
            <a:ext uri="{FF2B5EF4-FFF2-40B4-BE49-F238E27FC236}">
              <a16:creationId xmlns:a16="http://schemas.microsoft.com/office/drawing/2014/main" id="{C0259EA7-6B3F-462A-8F19-3B5E5BFAA29D}"/>
            </a:ext>
          </a:extLst>
        </xdr:cNvPr>
        <xdr:cNvSpPr/>
      </xdr:nvSpPr>
      <xdr:spPr>
        <a:xfrm>
          <a:off x="14541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432" name="フローチャート: 判断 431">
          <a:extLst>
            <a:ext uri="{FF2B5EF4-FFF2-40B4-BE49-F238E27FC236}">
              <a16:creationId xmlns:a16="http://schemas.microsoft.com/office/drawing/2014/main" id="{C68BC9BA-92DF-4F1E-9F30-F7F96D6DF10E}"/>
            </a:ext>
          </a:extLst>
        </xdr:cNvPr>
        <xdr:cNvSpPr/>
      </xdr:nvSpPr>
      <xdr:spPr>
        <a:xfrm>
          <a:off x="1365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133985</xdr:rowOff>
    </xdr:from>
    <xdr:to>
      <xdr:col>67</xdr:col>
      <xdr:colOff>101600</xdr:colOff>
      <xdr:row>37</xdr:row>
      <xdr:rowOff>64135</xdr:rowOff>
    </xdr:to>
    <xdr:sp macro="" textlink="">
      <xdr:nvSpPr>
        <xdr:cNvPr id="433" name="フローチャート: 判断 432">
          <a:extLst>
            <a:ext uri="{FF2B5EF4-FFF2-40B4-BE49-F238E27FC236}">
              <a16:creationId xmlns:a16="http://schemas.microsoft.com/office/drawing/2014/main" id="{37687F8C-7121-46ED-A241-56AF9C6A57BA}"/>
            </a:ext>
          </a:extLst>
        </xdr:cNvPr>
        <xdr:cNvSpPr/>
      </xdr:nvSpPr>
      <xdr:spPr>
        <a:xfrm>
          <a:off x="127635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32CFAA25-DF61-4E75-95DC-2F42004818B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E8BF50DE-9122-4AFB-A241-594B3415E5E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B665C11-FF74-4FE0-AF00-699A208D66C1}"/>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C5234DBD-1755-4D71-A0D4-5AE023B4E54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E9B670DA-4645-405B-9870-5734B167CB5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88265</xdr:rowOff>
    </xdr:from>
    <xdr:to>
      <xdr:col>85</xdr:col>
      <xdr:colOff>177800</xdr:colOff>
      <xdr:row>37</xdr:row>
      <xdr:rowOff>18415</xdr:rowOff>
    </xdr:to>
    <xdr:sp macro="" textlink="">
      <xdr:nvSpPr>
        <xdr:cNvPr id="439" name="楕円 438">
          <a:extLst>
            <a:ext uri="{FF2B5EF4-FFF2-40B4-BE49-F238E27FC236}">
              <a16:creationId xmlns:a16="http://schemas.microsoft.com/office/drawing/2014/main" id="{3AC0A44B-2095-496E-A472-2C6B937DF51B}"/>
            </a:ext>
          </a:extLst>
        </xdr:cNvPr>
        <xdr:cNvSpPr/>
      </xdr:nvSpPr>
      <xdr:spPr>
        <a:xfrm>
          <a:off x="16268700" y="626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111142</xdr:rowOff>
    </xdr:from>
    <xdr:ext cx="405111" cy="259045"/>
    <xdr:sp macro="" textlink="">
      <xdr:nvSpPr>
        <xdr:cNvPr id="440" name="【一般廃棄物処理施設】&#10;有形固定資産減価償却率該当値テキスト">
          <a:extLst>
            <a:ext uri="{FF2B5EF4-FFF2-40B4-BE49-F238E27FC236}">
              <a16:creationId xmlns:a16="http://schemas.microsoft.com/office/drawing/2014/main" id="{0101CE38-698A-42BD-AB28-AC1310D9E69E}"/>
            </a:ext>
          </a:extLst>
        </xdr:cNvPr>
        <xdr:cNvSpPr txBox="1"/>
      </xdr:nvSpPr>
      <xdr:spPr>
        <a:xfrm>
          <a:off x="16357600" y="611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44450</xdr:rowOff>
    </xdr:from>
    <xdr:to>
      <xdr:col>81</xdr:col>
      <xdr:colOff>101600</xdr:colOff>
      <xdr:row>36</xdr:row>
      <xdr:rowOff>146050</xdr:rowOff>
    </xdr:to>
    <xdr:sp macro="" textlink="">
      <xdr:nvSpPr>
        <xdr:cNvPr id="441" name="楕円 440">
          <a:extLst>
            <a:ext uri="{FF2B5EF4-FFF2-40B4-BE49-F238E27FC236}">
              <a16:creationId xmlns:a16="http://schemas.microsoft.com/office/drawing/2014/main" id="{8B995F04-F57D-4E54-AEF1-3F3424A6DFE6}"/>
            </a:ext>
          </a:extLst>
        </xdr:cNvPr>
        <xdr:cNvSpPr/>
      </xdr:nvSpPr>
      <xdr:spPr>
        <a:xfrm>
          <a:off x="15430500" y="62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95250</xdr:rowOff>
    </xdr:from>
    <xdr:to>
      <xdr:col>85</xdr:col>
      <xdr:colOff>127000</xdr:colOff>
      <xdr:row>36</xdr:row>
      <xdr:rowOff>139065</xdr:rowOff>
    </xdr:to>
    <xdr:cxnSp macro="">
      <xdr:nvCxnSpPr>
        <xdr:cNvPr id="442" name="直線コネクタ 441">
          <a:extLst>
            <a:ext uri="{FF2B5EF4-FFF2-40B4-BE49-F238E27FC236}">
              <a16:creationId xmlns:a16="http://schemas.microsoft.com/office/drawing/2014/main" id="{04AC08B5-02EB-43B7-8F39-74340A54C991}"/>
            </a:ext>
          </a:extLst>
        </xdr:cNvPr>
        <xdr:cNvCxnSpPr/>
      </xdr:nvCxnSpPr>
      <xdr:spPr>
        <a:xfrm>
          <a:off x="15481300" y="626745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143510</xdr:rowOff>
    </xdr:from>
    <xdr:to>
      <xdr:col>76</xdr:col>
      <xdr:colOff>165100</xdr:colOff>
      <xdr:row>36</xdr:row>
      <xdr:rowOff>73660</xdr:rowOff>
    </xdr:to>
    <xdr:sp macro="" textlink="">
      <xdr:nvSpPr>
        <xdr:cNvPr id="443" name="楕円 442">
          <a:extLst>
            <a:ext uri="{FF2B5EF4-FFF2-40B4-BE49-F238E27FC236}">
              <a16:creationId xmlns:a16="http://schemas.microsoft.com/office/drawing/2014/main" id="{F5A8D0AC-9DF3-47B0-B78F-11CAC64F9EC3}"/>
            </a:ext>
          </a:extLst>
        </xdr:cNvPr>
        <xdr:cNvSpPr/>
      </xdr:nvSpPr>
      <xdr:spPr>
        <a:xfrm>
          <a:off x="14541500" y="614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22860</xdr:rowOff>
    </xdr:from>
    <xdr:to>
      <xdr:col>81</xdr:col>
      <xdr:colOff>50800</xdr:colOff>
      <xdr:row>36</xdr:row>
      <xdr:rowOff>95250</xdr:rowOff>
    </xdr:to>
    <xdr:cxnSp macro="">
      <xdr:nvCxnSpPr>
        <xdr:cNvPr id="444" name="直線コネクタ 443">
          <a:extLst>
            <a:ext uri="{FF2B5EF4-FFF2-40B4-BE49-F238E27FC236}">
              <a16:creationId xmlns:a16="http://schemas.microsoft.com/office/drawing/2014/main" id="{C57CC410-8B51-4CAF-8712-C39E9B416604}"/>
            </a:ext>
          </a:extLst>
        </xdr:cNvPr>
        <xdr:cNvCxnSpPr/>
      </xdr:nvCxnSpPr>
      <xdr:spPr>
        <a:xfrm>
          <a:off x="14592300" y="619506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105410</xdr:rowOff>
    </xdr:from>
    <xdr:to>
      <xdr:col>72</xdr:col>
      <xdr:colOff>38100</xdr:colOff>
      <xdr:row>36</xdr:row>
      <xdr:rowOff>35560</xdr:rowOff>
    </xdr:to>
    <xdr:sp macro="" textlink="">
      <xdr:nvSpPr>
        <xdr:cNvPr id="445" name="楕円 444">
          <a:extLst>
            <a:ext uri="{FF2B5EF4-FFF2-40B4-BE49-F238E27FC236}">
              <a16:creationId xmlns:a16="http://schemas.microsoft.com/office/drawing/2014/main" id="{763760FE-58F4-4A33-B376-5926C8022EF4}"/>
            </a:ext>
          </a:extLst>
        </xdr:cNvPr>
        <xdr:cNvSpPr/>
      </xdr:nvSpPr>
      <xdr:spPr>
        <a:xfrm>
          <a:off x="13652500" y="61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156210</xdr:rowOff>
    </xdr:from>
    <xdr:to>
      <xdr:col>76</xdr:col>
      <xdr:colOff>114300</xdr:colOff>
      <xdr:row>36</xdr:row>
      <xdr:rowOff>22860</xdr:rowOff>
    </xdr:to>
    <xdr:cxnSp macro="">
      <xdr:nvCxnSpPr>
        <xdr:cNvPr id="446" name="直線コネクタ 445">
          <a:extLst>
            <a:ext uri="{FF2B5EF4-FFF2-40B4-BE49-F238E27FC236}">
              <a16:creationId xmlns:a16="http://schemas.microsoft.com/office/drawing/2014/main" id="{B344E8C4-71BD-4C53-8720-BAC392EC1FD9}"/>
            </a:ext>
          </a:extLst>
        </xdr:cNvPr>
        <xdr:cNvCxnSpPr/>
      </xdr:nvCxnSpPr>
      <xdr:spPr>
        <a:xfrm>
          <a:off x="13703300" y="61569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53975</xdr:rowOff>
    </xdr:from>
    <xdr:to>
      <xdr:col>67</xdr:col>
      <xdr:colOff>101600</xdr:colOff>
      <xdr:row>35</xdr:row>
      <xdr:rowOff>155575</xdr:rowOff>
    </xdr:to>
    <xdr:sp macro="" textlink="">
      <xdr:nvSpPr>
        <xdr:cNvPr id="447" name="楕円 446">
          <a:extLst>
            <a:ext uri="{FF2B5EF4-FFF2-40B4-BE49-F238E27FC236}">
              <a16:creationId xmlns:a16="http://schemas.microsoft.com/office/drawing/2014/main" id="{F400BF9C-3AAF-4C74-A240-111C26F896F0}"/>
            </a:ext>
          </a:extLst>
        </xdr:cNvPr>
        <xdr:cNvSpPr/>
      </xdr:nvSpPr>
      <xdr:spPr>
        <a:xfrm>
          <a:off x="12763500" y="605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104775</xdr:rowOff>
    </xdr:from>
    <xdr:to>
      <xdr:col>71</xdr:col>
      <xdr:colOff>177800</xdr:colOff>
      <xdr:row>35</xdr:row>
      <xdr:rowOff>156210</xdr:rowOff>
    </xdr:to>
    <xdr:cxnSp macro="">
      <xdr:nvCxnSpPr>
        <xdr:cNvPr id="448" name="直線コネクタ 447">
          <a:extLst>
            <a:ext uri="{FF2B5EF4-FFF2-40B4-BE49-F238E27FC236}">
              <a16:creationId xmlns:a16="http://schemas.microsoft.com/office/drawing/2014/main" id="{A722C221-2185-4F1A-BCBB-433247B5134F}"/>
            </a:ext>
          </a:extLst>
        </xdr:cNvPr>
        <xdr:cNvCxnSpPr/>
      </xdr:nvCxnSpPr>
      <xdr:spPr>
        <a:xfrm>
          <a:off x="12814300" y="610552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78122</xdr:rowOff>
    </xdr:from>
    <xdr:ext cx="405111" cy="259045"/>
    <xdr:sp macro="" textlink="">
      <xdr:nvSpPr>
        <xdr:cNvPr id="449" name="n_1aveValue【一般廃棄物処理施設】&#10;有形固定資産減価償却率">
          <a:extLst>
            <a:ext uri="{FF2B5EF4-FFF2-40B4-BE49-F238E27FC236}">
              <a16:creationId xmlns:a16="http://schemas.microsoft.com/office/drawing/2014/main" id="{535E4B28-8B61-4B79-AAAB-1337F6964D0A}"/>
            </a:ext>
          </a:extLst>
        </xdr:cNvPr>
        <xdr:cNvSpPr txBox="1"/>
      </xdr:nvSpPr>
      <xdr:spPr>
        <a:xfrm>
          <a:off x="152660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19067</xdr:rowOff>
    </xdr:from>
    <xdr:ext cx="405111" cy="259045"/>
    <xdr:sp macro="" textlink="">
      <xdr:nvSpPr>
        <xdr:cNvPr id="450" name="n_2aveValue【一般廃棄物処理施設】&#10;有形固定資産減価償却率">
          <a:extLst>
            <a:ext uri="{FF2B5EF4-FFF2-40B4-BE49-F238E27FC236}">
              <a16:creationId xmlns:a16="http://schemas.microsoft.com/office/drawing/2014/main" id="{A9776B2C-A8E6-4481-BD17-1B62CB7F649D}"/>
            </a:ext>
          </a:extLst>
        </xdr:cNvPr>
        <xdr:cNvSpPr txBox="1"/>
      </xdr:nvSpPr>
      <xdr:spPr>
        <a:xfrm>
          <a:off x="1438974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49547</xdr:rowOff>
    </xdr:from>
    <xdr:ext cx="405111" cy="259045"/>
    <xdr:sp macro="" textlink="">
      <xdr:nvSpPr>
        <xdr:cNvPr id="451" name="n_3aveValue【一般廃棄物処理施設】&#10;有形固定資産減価償却率">
          <a:extLst>
            <a:ext uri="{FF2B5EF4-FFF2-40B4-BE49-F238E27FC236}">
              <a16:creationId xmlns:a16="http://schemas.microsoft.com/office/drawing/2014/main" id="{8579F1F6-31CF-4777-AD3D-22EA04D3A87E}"/>
            </a:ext>
          </a:extLst>
        </xdr:cNvPr>
        <xdr:cNvSpPr txBox="1"/>
      </xdr:nvSpPr>
      <xdr:spPr>
        <a:xfrm>
          <a:off x="13500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55262</xdr:rowOff>
    </xdr:from>
    <xdr:ext cx="405111" cy="259045"/>
    <xdr:sp macro="" textlink="">
      <xdr:nvSpPr>
        <xdr:cNvPr id="452" name="n_4aveValue【一般廃棄物処理施設】&#10;有形固定資産減価償却率">
          <a:extLst>
            <a:ext uri="{FF2B5EF4-FFF2-40B4-BE49-F238E27FC236}">
              <a16:creationId xmlns:a16="http://schemas.microsoft.com/office/drawing/2014/main" id="{D6D909D1-142C-43F6-907C-8CEBDA109F51}"/>
            </a:ext>
          </a:extLst>
        </xdr:cNvPr>
        <xdr:cNvSpPr txBox="1"/>
      </xdr:nvSpPr>
      <xdr:spPr>
        <a:xfrm>
          <a:off x="12611744" y="6398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162577</xdr:rowOff>
    </xdr:from>
    <xdr:ext cx="405111" cy="259045"/>
    <xdr:sp macro="" textlink="">
      <xdr:nvSpPr>
        <xdr:cNvPr id="453" name="n_1mainValue【一般廃棄物処理施設】&#10;有形固定資産減価償却率">
          <a:extLst>
            <a:ext uri="{FF2B5EF4-FFF2-40B4-BE49-F238E27FC236}">
              <a16:creationId xmlns:a16="http://schemas.microsoft.com/office/drawing/2014/main" id="{2C0EB7E0-EC63-4005-921C-08AEAFBA05E5}"/>
            </a:ext>
          </a:extLst>
        </xdr:cNvPr>
        <xdr:cNvSpPr txBox="1"/>
      </xdr:nvSpPr>
      <xdr:spPr>
        <a:xfrm>
          <a:off x="15266044" y="599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90187</xdr:rowOff>
    </xdr:from>
    <xdr:ext cx="405111" cy="259045"/>
    <xdr:sp macro="" textlink="">
      <xdr:nvSpPr>
        <xdr:cNvPr id="454" name="n_2mainValue【一般廃棄物処理施設】&#10;有形固定資産減価償却率">
          <a:extLst>
            <a:ext uri="{FF2B5EF4-FFF2-40B4-BE49-F238E27FC236}">
              <a16:creationId xmlns:a16="http://schemas.microsoft.com/office/drawing/2014/main" id="{B00C2224-2426-4C5E-B760-1DDE153B5E7D}"/>
            </a:ext>
          </a:extLst>
        </xdr:cNvPr>
        <xdr:cNvSpPr txBox="1"/>
      </xdr:nvSpPr>
      <xdr:spPr>
        <a:xfrm>
          <a:off x="14389744" y="591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52087</xdr:rowOff>
    </xdr:from>
    <xdr:ext cx="405111" cy="259045"/>
    <xdr:sp macro="" textlink="">
      <xdr:nvSpPr>
        <xdr:cNvPr id="455" name="n_3mainValue【一般廃棄物処理施設】&#10;有形固定資産減価償却率">
          <a:extLst>
            <a:ext uri="{FF2B5EF4-FFF2-40B4-BE49-F238E27FC236}">
              <a16:creationId xmlns:a16="http://schemas.microsoft.com/office/drawing/2014/main" id="{E9CEA5C1-A65B-421C-BD18-D9DA4087EC8A}"/>
            </a:ext>
          </a:extLst>
        </xdr:cNvPr>
        <xdr:cNvSpPr txBox="1"/>
      </xdr:nvSpPr>
      <xdr:spPr>
        <a:xfrm>
          <a:off x="13500744" y="588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652</xdr:rowOff>
    </xdr:from>
    <xdr:ext cx="405111" cy="259045"/>
    <xdr:sp macro="" textlink="">
      <xdr:nvSpPr>
        <xdr:cNvPr id="456" name="n_4mainValue【一般廃棄物処理施設】&#10;有形固定資産減価償却率">
          <a:extLst>
            <a:ext uri="{FF2B5EF4-FFF2-40B4-BE49-F238E27FC236}">
              <a16:creationId xmlns:a16="http://schemas.microsoft.com/office/drawing/2014/main" id="{7BD7D9FB-2C75-42A3-81DF-E136134E9FDB}"/>
            </a:ext>
          </a:extLst>
        </xdr:cNvPr>
        <xdr:cNvSpPr txBox="1"/>
      </xdr:nvSpPr>
      <xdr:spPr>
        <a:xfrm>
          <a:off x="12611744" y="582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a:extLst>
            <a:ext uri="{FF2B5EF4-FFF2-40B4-BE49-F238E27FC236}">
              <a16:creationId xmlns:a16="http://schemas.microsoft.com/office/drawing/2014/main" id="{9DF64E72-2FCE-4FE9-87CB-B2B66D07429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a:extLst>
            <a:ext uri="{FF2B5EF4-FFF2-40B4-BE49-F238E27FC236}">
              <a16:creationId xmlns:a16="http://schemas.microsoft.com/office/drawing/2014/main" id="{A2207619-7DAF-4320-AA1F-C21ADD1B5DE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a:extLst>
            <a:ext uri="{FF2B5EF4-FFF2-40B4-BE49-F238E27FC236}">
              <a16:creationId xmlns:a16="http://schemas.microsoft.com/office/drawing/2014/main" id="{313F8702-D478-4C18-BF40-9FB0700ABED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a:extLst>
            <a:ext uri="{FF2B5EF4-FFF2-40B4-BE49-F238E27FC236}">
              <a16:creationId xmlns:a16="http://schemas.microsoft.com/office/drawing/2014/main" id="{E9C2F310-061F-4907-ACD4-CA382CAE962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a:extLst>
            <a:ext uri="{FF2B5EF4-FFF2-40B4-BE49-F238E27FC236}">
              <a16:creationId xmlns:a16="http://schemas.microsoft.com/office/drawing/2014/main" id="{86E7809E-0AC1-40CC-AFB1-7AB7B75B4B3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a:extLst>
            <a:ext uri="{FF2B5EF4-FFF2-40B4-BE49-F238E27FC236}">
              <a16:creationId xmlns:a16="http://schemas.microsoft.com/office/drawing/2014/main" id="{041F9BBD-BDFF-4335-8878-91A8DD64028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a:extLst>
            <a:ext uri="{FF2B5EF4-FFF2-40B4-BE49-F238E27FC236}">
              <a16:creationId xmlns:a16="http://schemas.microsoft.com/office/drawing/2014/main" id="{7668D35C-A416-4BB0-A5C1-7476B7DB934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a:extLst>
            <a:ext uri="{FF2B5EF4-FFF2-40B4-BE49-F238E27FC236}">
              <a16:creationId xmlns:a16="http://schemas.microsoft.com/office/drawing/2014/main" id="{68FC106B-40EE-4AB6-93E4-DFD933F372D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5" name="テキスト ボックス 464">
          <a:extLst>
            <a:ext uri="{FF2B5EF4-FFF2-40B4-BE49-F238E27FC236}">
              <a16:creationId xmlns:a16="http://schemas.microsoft.com/office/drawing/2014/main" id="{9FDA99A0-C5DD-49C2-8A69-A86EB5E9BA16}"/>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a:extLst>
            <a:ext uri="{FF2B5EF4-FFF2-40B4-BE49-F238E27FC236}">
              <a16:creationId xmlns:a16="http://schemas.microsoft.com/office/drawing/2014/main" id="{D9F91837-5C90-4578-ACA1-ABB80EFB591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7" name="直線コネクタ 466">
          <a:extLst>
            <a:ext uri="{FF2B5EF4-FFF2-40B4-BE49-F238E27FC236}">
              <a16:creationId xmlns:a16="http://schemas.microsoft.com/office/drawing/2014/main" id="{37319112-FE84-4D91-BE6E-F20507A5F73D}"/>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68" name="テキスト ボックス 467">
          <a:extLst>
            <a:ext uri="{FF2B5EF4-FFF2-40B4-BE49-F238E27FC236}">
              <a16:creationId xmlns:a16="http://schemas.microsoft.com/office/drawing/2014/main" id="{2C6CD388-EEA4-4FB8-9F07-BAB7DFC4F2BF}"/>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9" name="直線コネクタ 468">
          <a:extLst>
            <a:ext uri="{FF2B5EF4-FFF2-40B4-BE49-F238E27FC236}">
              <a16:creationId xmlns:a16="http://schemas.microsoft.com/office/drawing/2014/main" id="{41A8BE3D-BDB7-4913-8700-4747BD43C564}"/>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70" name="テキスト ボックス 469">
          <a:extLst>
            <a:ext uri="{FF2B5EF4-FFF2-40B4-BE49-F238E27FC236}">
              <a16:creationId xmlns:a16="http://schemas.microsoft.com/office/drawing/2014/main" id="{EEED8B93-AB52-4872-94E3-B5AAB2EF8F2E}"/>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71" name="直線コネクタ 470">
          <a:extLst>
            <a:ext uri="{FF2B5EF4-FFF2-40B4-BE49-F238E27FC236}">
              <a16:creationId xmlns:a16="http://schemas.microsoft.com/office/drawing/2014/main" id="{F341470B-EF35-4B82-AF5F-6A3E0A7A2D65}"/>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72" name="テキスト ボックス 471">
          <a:extLst>
            <a:ext uri="{FF2B5EF4-FFF2-40B4-BE49-F238E27FC236}">
              <a16:creationId xmlns:a16="http://schemas.microsoft.com/office/drawing/2014/main" id="{8786DBCF-7422-4C99-9A57-69A4E5B43F85}"/>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3" name="直線コネクタ 472">
          <a:extLst>
            <a:ext uri="{FF2B5EF4-FFF2-40B4-BE49-F238E27FC236}">
              <a16:creationId xmlns:a16="http://schemas.microsoft.com/office/drawing/2014/main" id="{F40DA7C3-0556-49DF-9093-DFF5E116EEC3}"/>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74" name="テキスト ボックス 473">
          <a:extLst>
            <a:ext uri="{FF2B5EF4-FFF2-40B4-BE49-F238E27FC236}">
              <a16:creationId xmlns:a16="http://schemas.microsoft.com/office/drawing/2014/main" id="{7505FBB1-9C1E-40AD-88AF-164D47D859FC}"/>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5" name="直線コネクタ 474">
          <a:extLst>
            <a:ext uri="{FF2B5EF4-FFF2-40B4-BE49-F238E27FC236}">
              <a16:creationId xmlns:a16="http://schemas.microsoft.com/office/drawing/2014/main" id="{8259F8D6-9627-44B2-8D89-0DC576185BAE}"/>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76" name="テキスト ボックス 475">
          <a:extLst>
            <a:ext uri="{FF2B5EF4-FFF2-40B4-BE49-F238E27FC236}">
              <a16:creationId xmlns:a16="http://schemas.microsoft.com/office/drawing/2014/main" id="{51457B88-6D7A-417F-8B30-FFC5A024EC93}"/>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7" name="直線コネクタ 476">
          <a:extLst>
            <a:ext uri="{FF2B5EF4-FFF2-40B4-BE49-F238E27FC236}">
              <a16:creationId xmlns:a16="http://schemas.microsoft.com/office/drawing/2014/main" id="{C5725AAD-E5D0-4B69-9E54-D419B651DA07}"/>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78" name="テキスト ボックス 477">
          <a:extLst>
            <a:ext uri="{FF2B5EF4-FFF2-40B4-BE49-F238E27FC236}">
              <a16:creationId xmlns:a16="http://schemas.microsoft.com/office/drawing/2014/main" id="{0F2FEEFE-BA2C-4E11-A247-FC66FC86300C}"/>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9" name="直線コネクタ 478">
          <a:extLst>
            <a:ext uri="{FF2B5EF4-FFF2-40B4-BE49-F238E27FC236}">
              <a16:creationId xmlns:a16="http://schemas.microsoft.com/office/drawing/2014/main" id="{7CF58643-6D1E-4695-847D-C116612C7B4C}"/>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80" name="テキスト ボックス 479">
          <a:extLst>
            <a:ext uri="{FF2B5EF4-FFF2-40B4-BE49-F238E27FC236}">
              <a16:creationId xmlns:a16="http://schemas.microsoft.com/office/drawing/2014/main" id="{0E3BC1C0-3C3C-4801-A426-E8817700CD74}"/>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1" name="【一般廃棄物処理施設】&#10;一人当たり有形固定資産（償却資産）額グラフ枠">
          <a:extLst>
            <a:ext uri="{FF2B5EF4-FFF2-40B4-BE49-F238E27FC236}">
              <a16:creationId xmlns:a16="http://schemas.microsoft.com/office/drawing/2014/main" id="{40CAA615-6397-4287-ADC5-101573A601A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40218</xdr:rowOff>
    </xdr:from>
    <xdr:to>
      <xdr:col>116</xdr:col>
      <xdr:colOff>62864</xdr:colOff>
      <xdr:row>42</xdr:row>
      <xdr:rowOff>86265</xdr:rowOff>
    </xdr:to>
    <xdr:cxnSp macro="">
      <xdr:nvCxnSpPr>
        <xdr:cNvPr id="482" name="直線コネクタ 481">
          <a:extLst>
            <a:ext uri="{FF2B5EF4-FFF2-40B4-BE49-F238E27FC236}">
              <a16:creationId xmlns:a16="http://schemas.microsoft.com/office/drawing/2014/main" id="{A5FDFB4D-D494-4939-81BD-FF41C0A1669B}"/>
            </a:ext>
          </a:extLst>
        </xdr:cNvPr>
        <xdr:cNvCxnSpPr/>
      </xdr:nvCxnSpPr>
      <xdr:spPr>
        <a:xfrm flipV="1">
          <a:off x="22160864" y="5698068"/>
          <a:ext cx="0" cy="1589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90092</xdr:rowOff>
    </xdr:from>
    <xdr:ext cx="469744" cy="259045"/>
    <xdr:sp macro="" textlink="">
      <xdr:nvSpPr>
        <xdr:cNvPr id="483" name="【一般廃棄物処理施設】&#10;一人当たり有形固定資産（償却資産）額最小値テキスト">
          <a:extLst>
            <a:ext uri="{FF2B5EF4-FFF2-40B4-BE49-F238E27FC236}">
              <a16:creationId xmlns:a16="http://schemas.microsoft.com/office/drawing/2014/main" id="{17E58FC7-A9FE-4C82-B52D-D4D2033E6039}"/>
            </a:ext>
          </a:extLst>
        </xdr:cNvPr>
        <xdr:cNvSpPr txBox="1"/>
      </xdr:nvSpPr>
      <xdr:spPr>
        <a:xfrm>
          <a:off x="22199600" y="729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86265</xdr:rowOff>
    </xdr:from>
    <xdr:to>
      <xdr:col>116</xdr:col>
      <xdr:colOff>152400</xdr:colOff>
      <xdr:row>42</xdr:row>
      <xdr:rowOff>86265</xdr:rowOff>
    </xdr:to>
    <xdr:cxnSp macro="">
      <xdr:nvCxnSpPr>
        <xdr:cNvPr id="484" name="直線コネクタ 483">
          <a:extLst>
            <a:ext uri="{FF2B5EF4-FFF2-40B4-BE49-F238E27FC236}">
              <a16:creationId xmlns:a16="http://schemas.microsoft.com/office/drawing/2014/main" id="{E4167830-B5FC-4386-9DC8-3E643F87F9A0}"/>
            </a:ext>
          </a:extLst>
        </xdr:cNvPr>
        <xdr:cNvCxnSpPr/>
      </xdr:nvCxnSpPr>
      <xdr:spPr>
        <a:xfrm>
          <a:off x="22072600" y="7287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158345</xdr:rowOff>
    </xdr:from>
    <xdr:ext cx="599010" cy="259045"/>
    <xdr:sp macro="" textlink="">
      <xdr:nvSpPr>
        <xdr:cNvPr id="485" name="【一般廃棄物処理施設】&#10;一人当たり有形固定資産（償却資産）額最大値テキスト">
          <a:extLst>
            <a:ext uri="{FF2B5EF4-FFF2-40B4-BE49-F238E27FC236}">
              <a16:creationId xmlns:a16="http://schemas.microsoft.com/office/drawing/2014/main" id="{0D275187-936B-4773-BD7F-965343CC8CC1}"/>
            </a:ext>
          </a:extLst>
        </xdr:cNvPr>
        <xdr:cNvSpPr txBox="1"/>
      </xdr:nvSpPr>
      <xdr:spPr>
        <a:xfrm>
          <a:off x="22199600" y="5473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40218</xdr:rowOff>
    </xdr:from>
    <xdr:to>
      <xdr:col>116</xdr:col>
      <xdr:colOff>152400</xdr:colOff>
      <xdr:row>33</xdr:row>
      <xdr:rowOff>40218</xdr:rowOff>
    </xdr:to>
    <xdr:cxnSp macro="">
      <xdr:nvCxnSpPr>
        <xdr:cNvPr id="486" name="直線コネクタ 485">
          <a:extLst>
            <a:ext uri="{FF2B5EF4-FFF2-40B4-BE49-F238E27FC236}">
              <a16:creationId xmlns:a16="http://schemas.microsoft.com/office/drawing/2014/main" id="{C5CC3BAE-0722-4E72-BECF-4C4EB65F052F}"/>
            </a:ext>
          </a:extLst>
        </xdr:cNvPr>
        <xdr:cNvCxnSpPr/>
      </xdr:nvCxnSpPr>
      <xdr:spPr>
        <a:xfrm>
          <a:off x="22072600" y="5698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3526</xdr:rowOff>
    </xdr:from>
    <xdr:ext cx="599010" cy="259045"/>
    <xdr:sp macro="" textlink="">
      <xdr:nvSpPr>
        <xdr:cNvPr id="487" name="【一般廃棄物処理施設】&#10;一人当たり有形固定資産（償却資産）額平均値テキスト">
          <a:extLst>
            <a:ext uri="{FF2B5EF4-FFF2-40B4-BE49-F238E27FC236}">
              <a16:creationId xmlns:a16="http://schemas.microsoft.com/office/drawing/2014/main" id="{497C0358-DF36-44ED-8ACE-87FF026222BB}"/>
            </a:ext>
          </a:extLst>
        </xdr:cNvPr>
        <xdr:cNvSpPr txBox="1"/>
      </xdr:nvSpPr>
      <xdr:spPr>
        <a:xfrm>
          <a:off x="22199600" y="68615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25099</xdr:rowOff>
    </xdr:from>
    <xdr:to>
      <xdr:col>116</xdr:col>
      <xdr:colOff>114300</xdr:colOff>
      <xdr:row>40</xdr:row>
      <xdr:rowOff>126699</xdr:rowOff>
    </xdr:to>
    <xdr:sp macro="" textlink="">
      <xdr:nvSpPr>
        <xdr:cNvPr id="488" name="フローチャート: 判断 487">
          <a:extLst>
            <a:ext uri="{FF2B5EF4-FFF2-40B4-BE49-F238E27FC236}">
              <a16:creationId xmlns:a16="http://schemas.microsoft.com/office/drawing/2014/main" id="{DD51FF7C-2421-462E-9746-7A0E069D83C4}"/>
            </a:ext>
          </a:extLst>
        </xdr:cNvPr>
        <xdr:cNvSpPr/>
      </xdr:nvSpPr>
      <xdr:spPr>
        <a:xfrm>
          <a:off x="22110700" y="688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35585</xdr:rowOff>
    </xdr:from>
    <xdr:to>
      <xdr:col>112</xdr:col>
      <xdr:colOff>38100</xdr:colOff>
      <xdr:row>40</xdr:row>
      <xdr:rowOff>137185</xdr:rowOff>
    </xdr:to>
    <xdr:sp macro="" textlink="">
      <xdr:nvSpPr>
        <xdr:cNvPr id="489" name="フローチャート: 判断 488">
          <a:extLst>
            <a:ext uri="{FF2B5EF4-FFF2-40B4-BE49-F238E27FC236}">
              <a16:creationId xmlns:a16="http://schemas.microsoft.com/office/drawing/2014/main" id="{25C9EAC6-ADAD-4934-82F1-659120679A55}"/>
            </a:ext>
          </a:extLst>
        </xdr:cNvPr>
        <xdr:cNvSpPr/>
      </xdr:nvSpPr>
      <xdr:spPr>
        <a:xfrm>
          <a:off x="21272500" y="689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58110</xdr:rowOff>
    </xdr:from>
    <xdr:to>
      <xdr:col>107</xdr:col>
      <xdr:colOff>101600</xdr:colOff>
      <xdr:row>40</xdr:row>
      <xdr:rowOff>159710</xdr:rowOff>
    </xdr:to>
    <xdr:sp macro="" textlink="">
      <xdr:nvSpPr>
        <xdr:cNvPr id="490" name="フローチャート: 判断 489">
          <a:extLst>
            <a:ext uri="{FF2B5EF4-FFF2-40B4-BE49-F238E27FC236}">
              <a16:creationId xmlns:a16="http://schemas.microsoft.com/office/drawing/2014/main" id="{5D2B97E3-2B0D-40A1-8F60-419B5BD0C817}"/>
            </a:ext>
          </a:extLst>
        </xdr:cNvPr>
        <xdr:cNvSpPr/>
      </xdr:nvSpPr>
      <xdr:spPr>
        <a:xfrm>
          <a:off x="20383500" y="691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91798</xdr:rowOff>
    </xdr:from>
    <xdr:to>
      <xdr:col>102</xdr:col>
      <xdr:colOff>165100</xdr:colOff>
      <xdr:row>41</xdr:row>
      <xdr:rowOff>21948</xdr:rowOff>
    </xdr:to>
    <xdr:sp macro="" textlink="">
      <xdr:nvSpPr>
        <xdr:cNvPr id="491" name="フローチャート: 判断 490">
          <a:extLst>
            <a:ext uri="{FF2B5EF4-FFF2-40B4-BE49-F238E27FC236}">
              <a16:creationId xmlns:a16="http://schemas.microsoft.com/office/drawing/2014/main" id="{27ECA679-D1D1-4747-89DC-7E6CAE989213}"/>
            </a:ext>
          </a:extLst>
        </xdr:cNvPr>
        <xdr:cNvSpPr/>
      </xdr:nvSpPr>
      <xdr:spPr>
        <a:xfrm>
          <a:off x="19494500" y="694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123978</xdr:rowOff>
    </xdr:from>
    <xdr:to>
      <xdr:col>98</xdr:col>
      <xdr:colOff>38100</xdr:colOff>
      <xdr:row>41</xdr:row>
      <xdr:rowOff>54128</xdr:rowOff>
    </xdr:to>
    <xdr:sp macro="" textlink="">
      <xdr:nvSpPr>
        <xdr:cNvPr id="492" name="フローチャート: 判断 491">
          <a:extLst>
            <a:ext uri="{FF2B5EF4-FFF2-40B4-BE49-F238E27FC236}">
              <a16:creationId xmlns:a16="http://schemas.microsoft.com/office/drawing/2014/main" id="{7F75F8B6-43D2-4065-919E-C8C5E9FA523F}"/>
            </a:ext>
          </a:extLst>
        </xdr:cNvPr>
        <xdr:cNvSpPr/>
      </xdr:nvSpPr>
      <xdr:spPr>
        <a:xfrm>
          <a:off x="18605500" y="698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097F4978-F066-4B20-9F1E-194C8930418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A75C45C3-338C-44D5-BA12-31662E0D49E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08A2AC52-F01F-42AA-8291-8CF783AD089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6" name="テキスト ボックス 495">
          <a:extLst>
            <a:ext uri="{FF2B5EF4-FFF2-40B4-BE49-F238E27FC236}">
              <a16:creationId xmlns:a16="http://schemas.microsoft.com/office/drawing/2014/main" id="{1EC3B3C3-9EEA-43A9-BE5B-41F5F60C46B9}"/>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7" name="テキスト ボックス 496">
          <a:extLst>
            <a:ext uri="{FF2B5EF4-FFF2-40B4-BE49-F238E27FC236}">
              <a16:creationId xmlns:a16="http://schemas.microsoft.com/office/drawing/2014/main" id="{11201F3B-8A39-4C72-926E-1294B7121C1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43730</xdr:rowOff>
    </xdr:from>
    <xdr:to>
      <xdr:col>116</xdr:col>
      <xdr:colOff>114300</xdr:colOff>
      <xdr:row>36</xdr:row>
      <xdr:rowOff>145330</xdr:rowOff>
    </xdr:to>
    <xdr:sp macro="" textlink="">
      <xdr:nvSpPr>
        <xdr:cNvPr id="498" name="楕円 497">
          <a:extLst>
            <a:ext uri="{FF2B5EF4-FFF2-40B4-BE49-F238E27FC236}">
              <a16:creationId xmlns:a16="http://schemas.microsoft.com/office/drawing/2014/main" id="{C9F2DAB7-FA51-46E6-A942-52641B8A8594}"/>
            </a:ext>
          </a:extLst>
        </xdr:cNvPr>
        <xdr:cNvSpPr/>
      </xdr:nvSpPr>
      <xdr:spPr>
        <a:xfrm>
          <a:off x="22110700" y="621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66607</xdr:rowOff>
    </xdr:from>
    <xdr:ext cx="599010" cy="259045"/>
    <xdr:sp macro="" textlink="">
      <xdr:nvSpPr>
        <xdr:cNvPr id="499" name="【一般廃棄物処理施設】&#10;一人当たり有形固定資産（償却資産）額該当値テキスト">
          <a:extLst>
            <a:ext uri="{FF2B5EF4-FFF2-40B4-BE49-F238E27FC236}">
              <a16:creationId xmlns:a16="http://schemas.microsoft.com/office/drawing/2014/main" id="{FB255730-A97F-41B6-9FD7-3E59353C594D}"/>
            </a:ext>
          </a:extLst>
        </xdr:cNvPr>
        <xdr:cNvSpPr txBox="1"/>
      </xdr:nvSpPr>
      <xdr:spPr>
        <a:xfrm>
          <a:off x="22199600" y="6067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73863</xdr:rowOff>
    </xdr:from>
    <xdr:to>
      <xdr:col>112</xdr:col>
      <xdr:colOff>38100</xdr:colOff>
      <xdr:row>37</xdr:row>
      <xdr:rowOff>4013</xdr:rowOff>
    </xdr:to>
    <xdr:sp macro="" textlink="">
      <xdr:nvSpPr>
        <xdr:cNvPr id="500" name="楕円 499">
          <a:extLst>
            <a:ext uri="{FF2B5EF4-FFF2-40B4-BE49-F238E27FC236}">
              <a16:creationId xmlns:a16="http://schemas.microsoft.com/office/drawing/2014/main" id="{DCB6C7A3-FB80-4538-9F7B-CA69441CD127}"/>
            </a:ext>
          </a:extLst>
        </xdr:cNvPr>
        <xdr:cNvSpPr/>
      </xdr:nvSpPr>
      <xdr:spPr>
        <a:xfrm>
          <a:off x="21272500" y="624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94530</xdr:rowOff>
    </xdr:from>
    <xdr:to>
      <xdr:col>116</xdr:col>
      <xdr:colOff>63500</xdr:colOff>
      <xdr:row>36</xdr:row>
      <xdr:rowOff>124663</xdr:rowOff>
    </xdr:to>
    <xdr:cxnSp macro="">
      <xdr:nvCxnSpPr>
        <xdr:cNvPr id="501" name="直線コネクタ 500">
          <a:extLst>
            <a:ext uri="{FF2B5EF4-FFF2-40B4-BE49-F238E27FC236}">
              <a16:creationId xmlns:a16="http://schemas.microsoft.com/office/drawing/2014/main" id="{BA9B3ABB-3030-479D-A969-D0F0364C07E1}"/>
            </a:ext>
          </a:extLst>
        </xdr:cNvPr>
        <xdr:cNvCxnSpPr/>
      </xdr:nvCxnSpPr>
      <xdr:spPr>
        <a:xfrm flipV="1">
          <a:off x="21323300" y="6266730"/>
          <a:ext cx="838200" cy="30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29907</xdr:rowOff>
    </xdr:from>
    <xdr:to>
      <xdr:col>107</xdr:col>
      <xdr:colOff>101600</xdr:colOff>
      <xdr:row>36</xdr:row>
      <xdr:rowOff>131507</xdr:rowOff>
    </xdr:to>
    <xdr:sp macro="" textlink="">
      <xdr:nvSpPr>
        <xdr:cNvPr id="502" name="楕円 501">
          <a:extLst>
            <a:ext uri="{FF2B5EF4-FFF2-40B4-BE49-F238E27FC236}">
              <a16:creationId xmlns:a16="http://schemas.microsoft.com/office/drawing/2014/main" id="{0E79F9E4-0747-47B3-9203-B12B7F3C1D2A}"/>
            </a:ext>
          </a:extLst>
        </xdr:cNvPr>
        <xdr:cNvSpPr/>
      </xdr:nvSpPr>
      <xdr:spPr>
        <a:xfrm>
          <a:off x="20383500" y="6202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80707</xdr:rowOff>
    </xdr:from>
    <xdr:to>
      <xdr:col>111</xdr:col>
      <xdr:colOff>177800</xdr:colOff>
      <xdr:row>36</xdr:row>
      <xdr:rowOff>124663</xdr:rowOff>
    </xdr:to>
    <xdr:cxnSp macro="">
      <xdr:nvCxnSpPr>
        <xdr:cNvPr id="503" name="直線コネクタ 502">
          <a:extLst>
            <a:ext uri="{FF2B5EF4-FFF2-40B4-BE49-F238E27FC236}">
              <a16:creationId xmlns:a16="http://schemas.microsoft.com/office/drawing/2014/main" id="{900FD5B8-9C1F-49B8-AC34-CA050944B9F9}"/>
            </a:ext>
          </a:extLst>
        </xdr:cNvPr>
        <xdr:cNvCxnSpPr/>
      </xdr:nvCxnSpPr>
      <xdr:spPr>
        <a:xfrm>
          <a:off x="20434300" y="6252907"/>
          <a:ext cx="889000" cy="43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58263</xdr:rowOff>
    </xdr:from>
    <xdr:to>
      <xdr:col>102</xdr:col>
      <xdr:colOff>165100</xdr:colOff>
      <xdr:row>36</xdr:row>
      <xdr:rowOff>159863</xdr:rowOff>
    </xdr:to>
    <xdr:sp macro="" textlink="">
      <xdr:nvSpPr>
        <xdr:cNvPr id="504" name="楕円 503">
          <a:extLst>
            <a:ext uri="{FF2B5EF4-FFF2-40B4-BE49-F238E27FC236}">
              <a16:creationId xmlns:a16="http://schemas.microsoft.com/office/drawing/2014/main" id="{7B81587C-755A-450E-8DDF-4702F5E64773}"/>
            </a:ext>
          </a:extLst>
        </xdr:cNvPr>
        <xdr:cNvSpPr/>
      </xdr:nvSpPr>
      <xdr:spPr>
        <a:xfrm>
          <a:off x="19494500" y="623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80707</xdr:rowOff>
    </xdr:from>
    <xdr:to>
      <xdr:col>107</xdr:col>
      <xdr:colOff>50800</xdr:colOff>
      <xdr:row>36</xdr:row>
      <xdr:rowOff>109063</xdr:rowOff>
    </xdr:to>
    <xdr:cxnSp macro="">
      <xdr:nvCxnSpPr>
        <xdr:cNvPr id="505" name="直線コネクタ 504">
          <a:extLst>
            <a:ext uri="{FF2B5EF4-FFF2-40B4-BE49-F238E27FC236}">
              <a16:creationId xmlns:a16="http://schemas.microsoft.com/office/drawing/2014/main" id="{FCDF801F-EF75-477E-8ECA-449B578DA66B}"/>
            </a:ext>
          </a:extLst>
        </xdr:cNvPr>
        <xdr:cNvCxnSpPr/>
      </xdr:nvCxnSpPr>
      <xdr:spPr>
        <a:xfrm flipV="1">
          <a:off x="19545300" y="6252907"/>
          <a:ext cx="889000" cy="28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81381</xdr:rowOff>
    </xdr:from>
    <xdr:to>
      <xdr:col>98</xdr:col>
      <xdr:colOff>38100</xdr:colOff>
      <xdr:row>37</xdr:row>
      <xdr:rowOff>11531</xdr:rowOff>
    </xdr:to>
    <xdr:sp macro="" textlink="">
      <xdr:nvSpPr>
        <xdr:cNvPr id="506" name="楕円 505">
          <a:extLst>
            <a:ext uri="{FF2B5EF4-FFF2-40B4-BE49-F238E27FC236}">
              <a16:creationId xmlns:a16="http://schemas.microsoft.com/office/drawing/2014/main" id="{0C78FB3F-9624-4802-B198-C8BA7FB12721}"/>
            </a:ext>
          </a:extLst>
        </xdr:cNvPr>
        <xdr:cNvSpPr/>
      </xdr:nvSpPr>
      <xdr:spPr>
        <a:xfrm>
          <a:off x="18605500" y="625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109063</xdr:rowOff>
    </xdr:from>
    <xdr:to>
      <xdr:col>102</xdr:col>
      <xdr:colOff>114300</xdr:colOff>
      <xdr:row>36</xdr:row>
      <xdr:rowOff>132181</xdr:rowOff>
    </xdr:to>
    <xdr:cxnSp macro="">
      <xdr:nvCxnSpPr>
        <xdr:cNvPr id="507" name="直線コネクタ 506">
          <a:extLst>
            <a:ext uri="{FF2B5EF4-FFF2-40B4-BE49-F238E27FC236}">
              <a16:creationId xmlns:a16="http://schemas.microsoft.com/office/drawing/2014/main" id="{0D17D829-7CE6-4BB8-9450-2DCA8822CCBF}"/>
            </a:ext>
          </a:extLst>
        </xdr:cNvPr>
        <xdr:cNvCxnSpPr/>
      </xdr:nvCxnSpPr>
      <xdr:spPr>
        <a:xfrm flipV="1">
          <a:off x="18656300" y="6281263"/>
          <a:ext cx="889000" cy="23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128312</xdr:rowOff>
    </xdr:from>
    <xdr:ext cx="599010" cy="259045"/>
    <xdr:sp macro="" textlink="">
      <xdr:nvSpPr>
        <xdr:cNvPr id="508" name="n_1aveValue【一般廃棄物処理施設】&#10;一人当たり有形固定資産（償却資産）額">
          <a:extLst>
            <a:ext uri="{FF2B5EF4-FFF2-40B4-BE49-F238E27FC236}">
              <a16:creationId xmlns:a16="http://schemas.microsoft.com/office/drawing/2014/main" id="{D1F6F8E6-C7E6-40A6-B029-D70E55AC4E07}"/>
            </a:ext>
          </a:extLst>
        </xdr:cNvPr>
        <xdr:cNvSpPr txBox="1"/>
      </xdr:nvSpPr>
      <xdr:spPr>
        <a:xfrm>
          <a:off x="21011095" y="6986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150837</xdr:rowOff>
    </xdr:from>
    <xdr:ext cx="534377" cy="259045"/>
    <xdr:sp macro="" textlink="">
      <xdr:nvSpPr>
        <xdr:cNvPr id="509" name="n_2aveValue【一般廃棄物処理施設】&#10;一人当たり有形固定資産（償却資産）額">
          <a:extLst>
            <a:ext uri="{FF2B5EF4-FFF2-40B4-BE49-F238E27FC236}">
              <a16:creationId xmlns:a16="http://schemas.microsoft.com/office/drawing/2014/main" id="{22193F97-35E4-4D87-8DAD-0FC71BFA0F85}"/>
            </a:ext>
          </a:extLst>
        </xdr:cNvPr>
        <xdr:cNvSpPr txBox="1"/>
      </xdr:nvSpPr>
      <xdr:spPr>
        <a:xfrm>
          <a:off x="20167111" y="7008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13075</xdr:rowOff>
    </xdr:from>
    <xdr:ext cx="534377" cy="259045"/>
    <xdr:sp macro="" textlink="">
      <xdr:nvSpPr>
        <xdr:cNvPr id="510" name="n_3aveValue【一般廃棄物処理施設】&#10;一人当たり有形固定資産（償却資産）額">
          <a:extLst>
            <a:ext uri="{FF2B5EF4-FFF2-40B4-BE49-F238E27FC236}">
              <a16:creationId xmlns:a16="http://schemas.microsoft.com/office/drawing/2014/main" id="{656078F8-E71E-4DE0-B233-25CC6BC505CF}"/>
            </a:ext>
          </a:extLst>
        </xdr:cNvPr>
        <xdr:cNvSpPr txBox="1"/>
      </xdr:nvSpPr>
      <xdr:spPr>
        <a:xfrm>
          <a:off x="19278111" y="704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45255</xdr:rowOff>
    </xdr:from>
    <xdr:ext cx="534377" cy="259045"/>
    <xdr:sp macro="" textlink="">
      <xdr:nvSpPr>
        <xdr:cNvPr id="511" name="n_4aveValue【一般廃棄物処理施設】&#10;一人当たり有形固定資産（償却資産）額">
          <a:extLst>
            <a:ext uri="{FF2B5EF4-FFF2-40B4-BE49-F238E27FC236}">
              <a16:creationId xmlns:a16="http://schemas.microsoft.com/office/drawing/2014/main" id="{8DEEAFB9-CBFA-461F-8987-D492CF5FA8C6}"/>
            </a:ext>
          </a:extLst>
        </xdr:cNvPr>
        <xdr:cNvSpPr txBox="1"/>
      </xdr:nvSpPr>
      <xdr:spPr>
        <a:xfrm>
          <a:off x="18389111" y="707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20540</xdr:rowOff>
    </xdr:from>
    <xdr:ext cx="599010" cy="259045"/>
    <xdr:sp macro="" textlink="">
      <xdr:nvSpPr>
        <xdr:cNvPr id="512" name="n_1mainValue【一般廃棄物処理施設】&#10;一人当たり有形固定資産（償却資産）額">
          <a:extLst>
            <a:ext uri="{FF2B5EF4-FFF2-40B4-BE49-F238E27FC236}">
              <a16:creationId xmlns:a16="http://schemas.microsoft.com/office/drawing/2014/main" id="{631F6FF7-7C35-4D08-BC0C-32F7518E4617}"/>
            </a:ext>
          </a:extLst>
        </xdr:cNvPr>
        <xdr:cNvSpPr txBox="1"/>
      </xdr:nvSpPr>
      <xdr:spPr>
        <a:xfrm>
          <a:off x="21011095" y="6021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34</xdr:row>
      <xdr:rowOff>148034</xdr:rowOff>
    </xdr:from>
    <xdr:ext cx="599010" cy="259045"/>
    <xdr:sp macro="" textlink="">
      <xdr:nvSpPr>
        <xdr:cNvPr id="513" name="n_2mainValue【一般廃棄物処理施設】&#10;一人当たり有形固定資産（償却資産）額">
          <a:extLst>
            <a:ext uri="{FF2B5EF4-FFF2-40B4-BE49-F238E27FC236}">
              <a16:creationId xmlns:a16="http://schemas.microsoft.com/office/drawing/2014/main" id="{002F7EB8-4904-4CF8-AC58-30B5CE2140B9}"/>
            </a:ext>
          </a:extLst>
        </xdr:cNvPr>
        <xdr:cNvSpPr txBox="1"/>
      </xdr:nvSpPr>
      <xdr:spPr>
        <a:xfrm>
          <a:off x="20134795" y="5977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4940</xdr:rowOff>
    </xdr:from>
    <xdr:ext cx="599010" cy="259045"/>
    <xdr:sp macro="" textlink="">
      <xdr:nvSpPr>
        <xdr:cNvPr id="514" name="n_3mainValue【一般廃棄物処理施設】&#10;一人当たり有形固定資産（償却資産）額">
          <a:extLst>
            <a:ext uri="{FF2B5EF4-FFF2-40B4-BE49-F238E27FC236}">
              <a16:creationId xmlns:a16="http://schemas.microsoft.com/office/drawing/2014/main" id="{CBED5CFC-1E4C-4187-B133-9A23AFB2A565}"/>
            </a:ext>
          </a:extLst>
        </xdr:cNvPr>
        <xdr:cNvSpPr txBox="1"/>
      </xdr:nvSpPr>
      <xdr:spPr>
        <a:xfrm>
          <a:off x="19245795" y="6005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35</xdr:row>
      <xdr:rowOff>28058</xdr:rowOff>
    </xdr:from>
    <xdr:ext cx="599010" cy="259045"/>
    <xdr:sp macro="" textlink="">
      <xdr:nvSpPr>
        <xdr:cNvPr id="515" name="n_4mainValue【一般廃棄物処理施設】&#10;一人当たり有形固定資産（償却資産）額">
          <a:extLst>
            <a:ext uri="{FF2B5EF4-FFF2-40B4-BE49-F238E27FC236}">
              <a16:creationId xmlns:a16="http://schemas.microsoft.com/office/drawing/2014/main" id="{5B9DA8B8-77D7-45F6-BA38-2D38D891F6A1}"/>
            </a:ext>
          </a:extLst>
        </xdr:cNvPr>
        <xdr:cNvSpPr txBox="1"/>
      </xdr:nvSpPr>
      <xdr:spPr>
        <a:xfrm>
          <a:off x="18356795" y="602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6" name="正方形/長方形 515">
          <a:extLst>
            <a:ext uri="{FF2B5EF4-FFF2-40B4-BE49-F238E27FC236}">
              <a16:creationId xmlns:a16="http://schemas.microsoft.com/office/drawing/2014/main" id="{3C7557FB-2BBF-4D96-8F3C-519D0E9009B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7" name="正方形/長方形 516">
          <a:extLst>
            <a:ext uri="{FF2B5EF4-FFF2-40B4-BE49-F238E27FC236}">
              <a16:creationId xmlns:a16="http://schemas.microsoft.com/office/drawing/2014/main" id="{A373119B-5ED9-4B57-A7E9-4B30F5A0C06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8" name="正方形/長方形 517">
          <a:extLst>
            <a:ext uri="{FF2B5EF4-FFF2-40B4-BE49-F238E27FC236}">
              <a16:creationId xmlns:a16="http://schemas.microsoft.com/office/drawing/2014/main" id="{125EDF6B-D907-4D16-A7D3-B83FC4A764E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9" name="正方形/長方形 518">
          <a:extLst>
            <a:ext uri="{FF2B5EF4-FFF2-40B4-BE49-F238E27FC236}">
              <a16:creationId xmlns:a16="http://schemas.microsoft.com/office/drawing/2014/main" id="{D431CF5A-6DC9-4E3E-8537-75EC1D70C3D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0" name="正方形/長方形 519">
          <a:extLst>
            <a:ext uri="{FF2B5EF4-FFF2-40B4-BE49-F238E27FC236}">
              <a16:creationId xmlns:a16="http://schemas.microsoft.com/office/drawing/2014/main" id="{A55F9E44-6902-439A-A553-20AD636D223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1" name="正方形/長方形 520">
          <a:extLst>
            <a:ext uri="{FF2B5EF4-FFF2-40B4-BE49-F238E27FC236}">
              <a16:creationId xmlns:a16="http://schemas.microsoft.com/office/drawing/2014/main" id="{85BCE9E3-FB5B-410D-B5FB-D8C90065389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2" name="正方形/長方形 521">
          <a:extLst>
            <a:ext uri="{FF2B5EF4-FFF2-40B4-BE49-F238E27FC236}">
              <a16:creationId xmlns:a16="http://schemas.microsoft.com/office/drawing/2014/main" id="{81C0F1AF-D79A-449A-9170-2FF596E8A3A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3" name="正方形/長方形 522">
          <a:extLst>
            <a:ext uri="{FF2B5EF4-FFF2-40B4-BE49-F238E27FC236}">
              <a16:creationId xmlns:a16="http://schemas.microsoft.com/office/drawing/2014/main" id="{D1B1FD43-7547-448B-8152-FB04631CC6A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4" name="テキスト ボックス 523">
          <a:extLst>
            <a:ext uri="{FF2B5EF4-FFF2-40B4-BE49-F238E27FC236}">
              <a16:creationId xmlns:a16="http://schemas.microsoft.com/office/drawing/2014/main" id="{E6042E80-E90E-4613-BCF0-40BE53AF1B1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5" name="直線コネクタ 524">
          <a:extLst>
            <a:ext uri="{FF2B5EF4-FFF2-40B4-BE49-F238E27FC236}">
              <a16:creationId xmlns:a16="http://schemas.microsoft.com/office/drawing/2014/main" id="{3E6C8F61-8B2D-4430-853C-A02909749F68}"/>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6" name="テキスト ボックス 525">
          <a:extLst>
            <a:ext uri="{FF2B5EF4-FFF2-40B4-BE49-F238E27FC236}">
              <a16:creationId xmlns:a16="http://schemas.microsoft.com/office/drawing/2014/main" id="{5A6BE1A0-37DF-41B4-89AA-7C5726085FE9}"/>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7" name="直線コネクタ 526">
          <a:extLst>
            <a:ext uri="{FF2B5EF4-FFF2-40B4-BE49-F238E27FC236}">
              <a16:creationId xmlns:a16="http://schemas.microsoft.com/office/drawing/2014/main" id="{7DC85E61-0498-4DF0-A460-C6FFC6A4016C}"/>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8" name="テキスト ボックス 527">
          <a:extLst>
            <a:ext uri="{FF2B5EF4-FFF2-40B4-BE49-F238E27FC236}">
              <a16:creationId xmlns:a16="http://schemas.microsoft.com/office/drawing/2014/main" id="{C5D663B4-5B35-4CF9-9AF8-F36215910A3C}"/>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9" name="直線コネクタ 528">
          <a:extLst>
            <a:ext uri="{FF2B5EF4-FFF2-40B4-BE49-F238E27FC236}">
              <a16:creationId xmlns:a16="http://schemas.microsoft.com/office/drawing/2014/main" id="{419312C3-592D-4826-901E-1B99D448F4D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30" name="テキスト ボックス 529">
          <a:extLst>
            <a:ext uri="{FF2B5EF4-FFF2-40B4-BE49-F238E27FC236}">
              <a16:creationId xmlns:a16="http://schemas.microsoft.com/office/drawing/2014/main" id="{728CEC17-0072-444C-92AF-521DD15EBF3E}"/>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31" name="直線コネクタ 530">
          <a:extLst>
            <a:ext uri="{FF2B5EF4-FFF2-40B4-BE49-F238E27FC236}">
              <a16:creationId xmlns:a16="http://schemas.microsoft.com/office/drawing/2014/main" id="{E57CF407-4398-42AD-8321-8D42AF95DD97}"/>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32" name="テキスト ボックス 531">
          <a:extLst>
            <a:ext uri="{FF2B5EF4-FFF2-40B4-BE49-F238E27FC236}">
              <a16:creationId xmlns:a16="http://schemas.microsoft.com/office/drawing/2014/main" id="{C3070BA3-6A11-4B6F-A127-831C25FB4654}"/>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33" name="直線コネクタ 532">
          <a:extLst>
            <a:ext uri="{FF2B5EF4-FFF2-40B4-BE49-F238E27FC236}">
              <a16:creationId xmlns:a16="http://schemas.microsoft.com/office/drawing/2014/main" id="{0017B1FF-8D59-4AB1-A447-9C80E537A3D9}"/>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4" name="テキスト ボックス 533">
          <a:extLst>
            <a:ext uri="{FF2B5EF4-FFF2-40B4-BE49-F238E27FC236}">
              <a16:creationId xmlns:a16="http://schemas.microsoft.com/office/drawing/2014/main" id="{54C6478A-7972-4E94-8D1F-DBDC3AC4B1DD}"/>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5" name="直線コネクタ 534">
          <a:extLst>
            <a:ext uri="{FF2B5EF4-FFF2-40B4-BE49-F238E27FC236}">
              <a16:creationId xmlns:a16="http://schemas.microsoft.com/office/drawing/2014/main" id="{E3C0FEEF-DD65-4834-8EB6-557ABA617AFE}"/>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6" name="テキスト ボックス 535">
          <a:extLst>
            <a:ext uri="{FF2B5EF4-FFF2-40B4-BE49-F238E27FC236}">
              <a16:creationId xmlns:a16="http://schemas.microsoft.com/office/drawing/2014/main" id="{EC3322B1-7B4B-4CF5-B419-CBE484F2EA78}"/>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7" name="直線コネクタ 536">
          <a:extLst>
            <a:ext uri="{FF2B5EF4-FFF2-40B4-BE49-F238E27FC236}">
              <a16:creationId xmlns:a16="http://schemas.microsoft.com/office/drawing/2014/main" id="{88B17B1C-61F4-4863-9E4C-57338C94F5B2}"/>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8" name="テキスト ボックス 537">
          <a:extLst>
            <a:ext uri="{FF2B5EF4-FFF2-40B4-BE49-F238E27FC236}">
              <a16:creationId xmlns:a16="http://schemas.microsoft.com/office/drawing/2014/main" id="{DBE5AB15-5BD2-4103-87B2-B34ED7C078C9}"/>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9" name="直線コネクタ 538">
          <a:extLst>
            <a:ext uri="{FF2B5EF4-FFF2-40B4-BE49-F238E27FC236}">
              <a16:creationId xmlns:a16="http://schemas.microsoft.com/office/drawing/2014/main" id="{237689CB-2CDB-49E8-8503-AFC8C7024AE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40" name="【保健センター・保健所】&#10;有形固定資産減価償却率グラフ枠">
          <a:extLst>
            <a:ext uri="{FF2B5EF4-FFF2-40B4-BE49-F238E27FC236}">
              <a16:creationId xmlns:a16="http://schemas.microsoft.com/office/drawing/2014/main" id="{B9BE4103-E12D-474F-8743-07A6290FC9D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168184</xdr:rowOff>
    </xdr:to>
    <xdr:cxnSp macro="">
      <xdr:nvCxnSpPr>
        <xdr:cNvPr id="541" name="直線コネクタ 540">
          <a:extLst>
            <a:ext uri="{FF2B5EF4-FFF2-40B4-BE49-F238E27FC236}">
              <a16:creationId xmlns:a16="http://schemas.microsoft.com/office/drawing/2014/main" id="{D8DAB628-D34C-40AA-A120-D32B2D74CBA5}"/>
            </a:ext>
          </a:extLst>
        </xdr:cNvPr>
        <xdr:cNvCxnSpPr/>
      </xdr:nvCxnSpPr>
      <xdr:spPr>
        <a:xfrm flipV="1">
          <a:off x="16318864" y="9470572"/>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561</xdr:rowOff>
    </xdr:from>
    <xdr:ext cx="405111" cy="259045"/>
    <xdr:sp macro="" textlink="">
      <xdr:nvSpPr>
        <xdr:cNvPr id="542" name="【保健センター・保健所】&#10;有形固定資産減価償却率最小値テキスト">
          <a:extLst>
            <a:ext uri="{FF2B5EF4-FFF2-40B4-BE49-F238E27FC236}">
              <a16:creationId xmlns:a16="http://schemas.microsoft.com/office/drawing/2014/main" id="{93C3658C-4F2F-4DD3-B83C-EA1CE9CCDF91}"/>
            </a:ext>
          </a:extLst>
        </xdr:cNvPr>
        <xdr:cNvSpPr txBox="1"/>
      </xdr:nvSpPr>
      <xdr:spPr>
        <a:xfrm>
          <a:off x="16357600" y="1097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168184</xdr:rowOff>
    </xdr:from>
    <xdr:to>
      <xdr:col>86</xdr:col>
      <xdr:colOff>25400</xdr:colOff>
      <xdr:row>63</xdr:row>
      <xdr:rowOff>168184</xdr:rowOff>
    </xdr:to>
    <xdr:cxnSp macro="">
      <xdr:nvCxnSpPr>
        <xdr:cNvPr id="543" name="直線コネクタ 542">
          <a:extLst>
            <a:ext uri="{FF2B5EF4-FFF2-40B4-BE49-F238E27FC236}">
              <a16:creationId xmlns:a16="http://schemas.microsoft.com/office/drawing/2014/main" id="{EE11E0C8-8345-47E8-821D-AEA82FB1CC65}"/>
            </a:ext>
          </a:extLst>
        </xdr:cNvPr>
        <xdr:cNvCxnSpPr/>
      </xdr:nvCxnSpPr>
      <xdr:spPr>
        <a:xfrm>
          <a:off x="16230600" y="1096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544" name="【保健センター・保健所】&#10;有形固定資産減価償却率最大値テキスト">
          <a:extLst>
            <a:ext uri="{FF2B5EF4-FFF2-40B4-BE49-F238E27FC236}">
              <a16:creationId xmlns:a16="http://schemas.microsoft.com/office/drawing/2014/main" id="{7504793D-3F4D-45BE-A63E-C238C9A7533C}"/>
            </a:ext>
          </a:extLst>
        </xdr:cNvPr>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45" name="直線コネクタ 544">
          <a:extLst>
            <a:ext uri="{FF2B5EF4-FFF2-40B4-BE49-F238E27FC236}">
              <a16:creationId xmlns:a16="http://schemas.microsoft.com/office/drawing/2014/main" id="{396B3792-DBF3-4A10-8910-258B6F4DE280}"/>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30860</xdr:rowOff>
    </xdr:from>
    <xdr:ext cx="405111" cy="259045"/>
    <xdr:sp macro="" textlink="">
      <xdr:nvSpPr>
        <xdr:cNvPr id="546" name="【保健センター・保健所】&#10;有形固定資産減価償却率平均値テキスト">
          <a:extLst>
            <a:ext uri="{FF2B5EF4-FFF2-40B4-BE49-F238E27FC236}">
              <a16:creationId xmlns:a16="http://schemas.microsoft.com/office/drawing/2014/main" id="{09EBA967-4159-44AA-A3C8-BFC8D8EE93D9}"/>
            </a:ext>
          </a:extLst>
        </xdr:cNvPr>
        <xdr:cNvSpPr txBox="1"/>
      </xdr:nvSpPr>
      <xdr:spPr>
        <a:xfrm>
          <a:off x="16357600" y="101464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7983</xdr:rowOff>
    </xdr:from>
    <xdr:to>
      <xdr:col>85</xdr:col>
      <xdr:colOff>177800</xdr:colOff>
      <xdr:row>60</xdr:row>
      <xdr:rowOff>109583</xdr:rowOff>
    </xdr:to>
    <xdr:sp macro="" textlink="">
      <xdr:nvSpPr>
        <xdr:cNvPr id="547" name="フローチャート: 判断 546">
          <a:extLst>
            <a:ext uri="{FF2B5EF4-FFF2-40B4-BE49-F238E27FC236}">
              <a16:creationId xmlns:a16="http://schemas.microsoft.com/office/drawing/2014/main" id="{10C5CDFD-197F-42F0-8AC3-D18F4AA342D8}"/>
            </a:ext>
          </a:extLst>
        </xdr:cNvPr>
        <xdr:cNvSpPr/>
      </xdr:nvSpPr>
      <xdr:spPr>
        <a:xfrm>
          <a:off x="162687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548" name="フローチャート: 判断 547">
          <a:extLst>
            <a:ext uri="{FF2B5EF4-FFF2-40B4-BE49-F238E27FC236}">
              <a16:creationId xmlns:a16="http://schemas.microsoft.com/office/drawing/2014/main" id="{C2E7F3B0-197A-4D01-A14B-5108E123942D}"/>
            </a:ext>
          </a:extLst>
        </xdr:cNvPr>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105954</xdr:rowOff>
    </xdr:from>
    <xdr:to>
      <xdr:col>76</xdr:col>
      <xdr:colOff>165100</xdr:colOff>
      <xdr:row>60</xdr:row>
      <xdr:rowOff>36104</xdr:rowOff>
    </xdr:to>
    <xdr:sp macro="" textlink="">
      <xdr:nvSpPr>
        <xdr:cNvPr id="549" name="フローチャート: 判断 548">
          <a:extLst>
            <a:ext uri="{FF2B5EF4-FFF2-40B4-BE49-F238E27FC236}">
              <a16:creationId xmlns:a16="http://schemas.microsoft.com/office/drawing/2014/main" id="{66F9B3A8-B798-411A-90C8-DC1868ED1EB3}"/>
            </a:ext>
          </a:extLst>
        </xdr:cNvPr>
        <xdr:cNvSpPr/>
      </xdr:nvSpPr>
      <xdr:spPr>
        <a:xfrm>
          <a:off x="14541500" y="1022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92891</xdr:rowOff>
    </xdr:from>
    <xdr:to>
      <xdr:col>72</xdr:col>
      <xdr:colOff>38100</xdr:colOff>
      <xdr:row>60</xdr:row>
      <xdr:rowOff>23041</xdr:rowOff>
    </xdr:to>
    <xdr:sp macro="" textlink="">
      <xdr:nvSpPr>
        <xdr:cNvPr id="550" name="フローチャート: 判断 549">
          <a:extLst>
            <a:ext uri="{FF2B5EF4-FFF2-40B4-BE49-F238E27FC236}">
              <a16:creationId xmlns:a16="http://schemas.microsoft.com/office/drawing/2014/main" id="{655D653F-2905-4986-AB10-5089E3783558}"/>
            </a:ext>
          </a:extLst>
        </xdr:cNvPr>
        <xdr:cNvSpPr/>
      </xdr:nvSpPr>
      <xdr:spPr>
        <a:xfrm>
          <a:off x="13652500" y="1020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84727</xdr:rowOff>
    </xdr:from>
    <xdr:to>
      <xdr:col>67</xdr:col>
      <xdr:colOff>101600</xdr:colOff>
      <xdr:row>60</xdr:row>
      <xdr:rowOff>14877</xdr:rowOff>
    </xdr:to>
    <xdr:sp macro="" textlink="">
      <xdr:nvSpPr>
        <xdr:cNvPr id="551" name="フローチャート: 判断 550">
          <a:extLst>
            <a:ext uri="{FF2B5EF4-FFF2-40B4-BE49-F238E27FC236}">
              <a16:creationId xmlns:a16="http://schemas.microsoft.com/office/drawing/2014/main" id="{3093454B-B555-40A1-B452-2FC6E3351035}"/>
            </a:ext>
          </a:extLst>
        </xdr:cNvPr>
        <xdr:cNvSpPr/>
      </xdr:nvSpPr>
      <xdr:spPr>
        <a:xfrm>
          <a:off x="12763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A80344DC-4832-4D5A-89E7-D5A3C1B3EBEB}"/>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7C1E216B-2E83-40A7-A1B2-6EA69465D7BF}"/>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A9BD81B0-3BE5-47B5-BE6F-522CE2BFF53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60795BE5-A75F-4532-8313-B7A68D1CD6D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6" name="テキスト ボックス 555">
          <a:extLst>
            <a:ext uri="{FF2B5EF4-FFF2-40B4-BE49-F238E27FC236}">
              <a16:creationId xmlns:a16="http://schemas.microsoft.com/office/drawing/2014/main" id="{546EB567-7963-4F9F-9B72-CD58E74617D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16147</xdr:rowOff>
    </xdr:from>
    <xdr:to>
      <xdr:col>85</xdr:col>
      <xdr:colOff>177800</xdr:colOff>
      <xdr:row>61</xdr:row>
      <xdr:rowOff>117747</xdr:rowOff>
    </xdr:to>
    <xdr:sp macro="" textlink="">
      <xdr:nvSpPr>
        <xdr:cNvPr id="557" name="楕円 556">
          <a:extLst>
            <a:ext uri="{FF2B5EF4-FFF2-40B4-BE49-F238E27FC236}">
              <a16:creationId xmlns:a16="http://schemas.microsoft.com/office/drawing/2014/main" id="{21C3F57D-196B-498F-8EC2-4B67B8160AE0}"/>
            </a:ext>
          </a:extLst>
        </xdr:cNvPr>
        <xdr:cNvSpPr/>
      </xdr:nvSpPr>
      <xdr:spPr>
        <a:xfrm>
          <a:off x="16268700" y="1047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166024</xdr:rowOff>
    </xdr:from>
    <xdr:ext cx="405111" cy="259045"/>
    <xdr:sp macro="" textlink="">
      <xdr:nvSpPr>
        <xdr:cNvPr id="558" name="【保健センター・保健所】&#10;有形固定資産減価償却率該当値テキスト">
          <a:extLst>
            <a:ext uri="{FF2B5EF4-FFF2-40B4-BE49-F238E27FC236}">
              <a16:creationId xmlns:a16="http://schemas.microsoft.com/office/drawing/2014/main" id="{DF7367D8-00C3-49CD-AC49-EBB583157789}"/>
            </a:ext>
          </a:extLst>
        </xdr:cNvPr>
        <xdr:cNvSpPr txBox="1"/>
      </xdr:nvSpPr>
      <xdr:spPr>
        <a:xfrm>
          <a:off x="16357600" y="1045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153307</xdr:rowOff>
    </xdr:from>
    <xdr:to>
      <xdr:col>81</xdr:col>
      <xdr:colOff>101600</xdr:colOff>
      <xdr:row>61</xdr:row>
      <xdr:rowOff>83457</xdr:rowOff>
    </xdr:to>
    <xdr:sp macro="" textlink="">
      <xdr:nvSpPr>
        <xdr:cNvPr id="559" name="楕円 558">
          <a:extLst>
            <a:ext uri="{FF2B5EF4-FFF2-40B4-BE49-F238E27FC236}">
              <a16:creationId xmlns:a16="http://schemas.microsoft.com/office/drawing/2014/main" id="{CA936A04-CA9C-4635-AAF3-71AE2671AC8D}"/>
            </a:ext>
          </a:extLst>
        </xdr:cNvPr>
        <xdr:cNvSpPr/>
      </xdr:nvSpPr>
      <xdr:spPr>
        <a:xfrm>
          <a:off x="15430500" y="1044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32657</xdr:rowOff>
    </xdr:from>
    <xdr:to>
      <xdr:col>85</xdr:col>
      <xdr:colOff>127000</xdr:colOff>
      <xdr:row>61</xdr:row>
      <xdr:rowOff>66947</xdr:rowOff>
    </xdr:to>
    <xdr:cxnSp macro="">
      <xdr:nvCxnSpPr>
        <xdr:cNvPr id="560" name="直線コネクタ 559">
          <a:extLst>
            <a:ext uri="{FF2B5EF4-FFF2-40B4-BE49-F238E27FC236}">
              <a16:creationId xmlns:a16="http://schemas.microsoft.com/office/drawing/2014/main" id="{1FF507BF-3EE4-4B09-A9D6-E0CFC3064E49}"/>
            </a:ext>
          </a:extLst>
        </xdr:cNvPr>
        <xdr:cNvCxnSpPr/>
      </xdr:nvCxnSpPr>
      <xdr:spPr>
        <a:xfrm>
          <a:off x="15481300" y="10491107"/>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119017</xdr:rowOff>
    </xdr:from>
    <xdr:to>
      <xdr:col>76</xdr:col>
      <xdr:colOff>165100</xdr:colOff>
      <xdr:row>61</xdr:row>
      <xdr:rowOff>49167</xdr:rowOff>
    </xdr:to>
    <xdr:sp macro="" textlink="">
      <xdr:nvSpPr>
        <xdr:cNvPr id="561" name="楕円 560">
          <a:extLst>
            <a:ext uri="{FF2B5EF4-FFF2-40B4-BE49-F238E27FC236}">
              <a16:creationId xmlns:a16="http://schemas.microsoft.com/office/drawing/2014/main" id="{24D17300-63ED-48CE-A4F0-5D94817F6B41}"/>
            </a:ext>
          </a:extLst>
        </xdr:cNvPr>
        <xdr:cNvSpPr/>
      </xdr:nvSpPr>
      <xdr:spPr>
        <a:xfrm>
          <a:off x="14541500" y="1040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169817</xdr:rowOff>
    </xdr:from>
    <xdr:to>
      <xdr:col>81</xdr:col>
      <xdr:colOff>50800</xdr:colOff>
      <xdr:row>61</xdr:row>
      <xdr:rowOff>32657</xdr:rowOff>
    </xdr:to>
    <xdr:cxnSp macro="">
      <xdr:nvCxnSpPr>
        <xdr:cNvPr id="562" name="直線コネクタ 561">
          <a:extLst>
            <a:ext uri="{FF2B5EF4-FFF2-40B4-BE49-F238E27FC236}">
              <a16:creationId xmlns:a16="http://schemas.microsoft.com/office/drawing/2014/main" id="{143EE39D-754C-4225-9196-36245DFA2185}"/>
            </a:ext>
          </a:extLst>
        </xdr:cNvPr>
        <xdr:cNvCxnSpPr/>
      </xdr:nvCxnSpPr>
      <xdr:spPr>
        <a:xfrm>
          <a:off x="14592300" y="1045681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79828</xdr:rowOff>
    </xdr:from>
    <xdr:to>
      <xdr:col>72</xdr:col>
      <xdr:colOff>38100</xdr:colOff>
      <xdr:row>61</xdr:row>
      <xdr:rowOff>9978</xdr:rowOff>
    </xdr:to>
    <xdr:sp macro="" textlink="">
      <xdr:nvSpPr>
        <xdr:cNvPr id="563" name="楕円 562">
          <a:extLst>
            <a:ext uri="{FF2B5EF4-FFF2-40B4-BE49-F238E27FC236}">
              <a16:creationId xmlns:a16="http://schemas.microsoft.com/office/drawing/2014/main" id="{8FFC796A-5DBF-4426-8EA5-9AD1FC536610}"/>
            </a:ext>
          </a:extLst>
        </xdr:cNvPr>
        <xdr:cNvSpPr/>
      </xdr:nvSpPr>
      <xdr:spPr>
        <a:xfrm>
          <a:off x="136525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130628</xdr:rowOff>
    </xdr:from>
    <xdr:to>
      <xdr:col>76</xdr:col>
      <xdr:colOff>114300</xdr:colOff>
      <xdr:row>60</xdr:row>
      <xdr:rowOff>169817</xdr:rowOff>
    </xdr:to>
    <xdr:cxnSp macro="">
      <xdr:nvCxnSpPr>
        <xdr:cNvPr id="564" name="直線コネクタ 563">
          <a:extLst>
            <a:ext uri="{FF2B5EF4-FFF2-40B4-BE49-F238E27FC236}">
              <a16:creationId xmlns:a16="http://schemas.microsoft.com/office/drawing/2014/main" id="{BCE16AAB-739B-451C-A48B-BB7E7E1F75DF}"/>
            </a:ext>
          </a:extLst>
        </xdr:cNvPr>
        <xdr:cNvCxnSpPr/>
      </xdr:nvCxnSpPr>
      <xdr:spPr>
        <a:xfrm>
          <a:off x="13703300" y="10417628"/>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47172</xdr:rowOff>
    </xdr:from>
    <xdr:to>
      <xdr:col>67</xdr:col>
      <xdr:colOff>101600</xdr:colOff>
      <xdr:row>60</xdr:row>
      <xdr:rowOff>148772</xdr:rowOff>
    </xdr:to>
    <xdr:sp macro="" textlink="">
      <xdr:nvSpPr>
        <xdr:cNvPr id="565" name="楕円 564">
          <a:extLst>
            <a:ext uri="{FF2B5EF4-FFF2-40B4-BE49-F238E27FC236}">
              <a16:creationId xmlns:a16="http://schemas.microsoft.com/office/drawing/2014/main" id="{D8C73CEF-7901-49A7-835C-D607E27742A5}"/>
            </a:ext>
          </a:extLst>
        </xdr:cNvPr>
        <xdr:cNvSpPr/>
      </xdr:nvSpPr>
      <xdr:spPr>
        <a:xfrm>
          <a:off x="127635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97972</xdr:rowOff>
    </xdr:from>
    <xdr:to>
      <xdr:col>71</xdr:col>
      <xdr:colOff>177800</xdr:colOff>
      <xdr:row>60</xdr:row>
      <xdr:rowOff>130628</xdr:rowOff>
    </xdr:to>
    <xdr:cxnSp macro="">
      <xdr:nvCxnSpPr>
        <xdr:cNvPr id="566" name="直線コネクタ 565">
          <a:extLst>
            <a:ext uri="{FF2B5EF4-FFF2-40B4-BE49-F238E27FC236}">
              <a16:creationId xmlns:a16="http://schemas.microsoft.com/office/drawing/2014/main" id="{7F669C0D-E4CF-4A7F-BE7F-7AEA87744857}"/>
            </a:ext>
          </a:extLst>
        </xdr:cNvPr>
        <xdr:cNvCxnSpPr/>
      </xdr:nvCxnSpPr>
      <xdr:spPr>
        <a:xfrm>
          <a:off x="12814300" y="103849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90187</xdr:rowOff>
    </xdr:from>
    <xdr:ext cx="405111" cy="259045"/>
    <xdr:sp macro="" textlink="">
      <xdr:nvSpPr>
        <xdr:cNvPr id="567" name="n_1aveValue【保健センター・保健所】&#10;有形固定資産減価償却率">
          <a:extLst>
            <a:ext uri="{FF2B5EF4-FFF2-40B4-BE49-F238E27FC236}">
              <a16:creationId xmlns:a16="http://schemas.microsoft.com/office/drawing/2014/main" id="{BE4F208E-862F-49B0-AF8F-0846CC6290B6}"/>
            </a:ext>
          </a:extLst>
        </xdr:cNvPr>
        <xdr:cNvSpPr txBox="1"/>
      </xdr:nvSpPr>
      <xdr:spPr>
        <a:xfrm>
          <a:off x="152660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52631</xdr:rowOff>
    </xdr:from>
    <xdr:ext cx="405111" cy="259045"/>
    <xdr:sp macro="" textlink="">
      <xdr:nvSpPr>
        <xdr:cNvPr id="568" name="n_2aveValue【保健センター・保健所】&#10;有形固定資産減価償却率">
          <a:extLst>
            <a:ext uri="{FF2B5EF4-FFF2-40B4-BE49-F238E27FC236}">
              <a16:creationId xmlns:a16="http://schemas.microsoft.com/office/drawing/2014/main" id="{69AB2A25-86C2-4ACF-8001-D4BBB7B873A3}"/>
            </a:ext>
          </a:extLst>
        </xdr:cNvPr>
        <xdr:cNvSpPr txBox="1"/>
      </xdr:nvSpPr>
      <xdr:spPr>
        <a:xfrm>
          <a:off x="14389744" y="9996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39568</xdr:rowOff>
    </xdr:from>
    <xdr:ext cx="405111" cy="259045"/>
    <xdr:sp macro="" textlink="">
      <xdr:nvSpPr>
        <xdr:cNvPr id="569" name="n_3aveValue【保健センター・保健所】&#10;有形固定資産減価償却率">
          <a:extLst>
            <a:ext uri="{FF2B5EF4-FFF2-40B4-BE49-F238E27FC236}">
              <a16:creationId xmlns:a16="http://schemas.microsoft.com/office/drawing/2014/main" id="{3DD36C86-51A7-4258-BBFE-E46960FDC11E}"/>
            </a:ext>
          </a:extLst>
        </xdr:cNvPr>
        <xdr:cNvSpPr txBox="1"/>
      </xdr:nvSpPr>
      <xdr:spPr>
        <a:xfrm>
          <a:off x="13500744" y="9983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31404</xdr:rowOff>
    </xdr:from>
    <xdr:ext cx="405111" cy="259045"/>
    <xdr:sp macro="" textlink="">
      <xdr:nvSpPr>
        <xdr:cNvPr id="570" name="n_4aveValue【保健センター・保健所】&#10;有形固定資産減価償却率">
          <a:extLst>
            <a:ext uri="{FF2B5EF4-FFF2-40B4-BE49-F238E27FC236}">
              <a16:creationId xmlns:a16="http://schemas.microsoft.com/office/drawing/2014/main" id="{FCC56438-9B11-466C-BB4A-46D1566AAE88}"/>
            </a:ext>
          </a:extLst>
        </xdr:cNvPr>
        <xdr:cNvSpPr txBox="1"/>
      </xdr:nvSpPr>
      <xdr:spPr>
        <a:xfrm>
          <a:off x="126117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74584</xdr:rowOff>
    </xdr:from>
    <xdr:ext cx="405111" cy="259045"/>
    <xdr:sp macro="" textlink="">
      <xdr:nvSpPr>
        <xdr:cNvPr id="571" name="n_1mainValue【保健センター・保健所】&#10;有形固定資産減価償却率">
          <a:extLst>
            <a:ext uri="{FF2B5EF4-FFF2-40B4-BE49-F238E27FC236}">
              <a16:creationId xmlns:a16="http://schemas.microsoft.com/office/drawing/2014/main" id="{FDFEBFA9-B299-4515-8064-5F8E145C8416}"/>
            </a:ext>
          </a:extLst>
        </xdr:cNvPr>
        <xdr:cNvSpPr txBox="1"/>
      </xdr:nvSpPr>
      <xdr:spPr>
        <a:xfrm>
          <a:off x="15266044" y="1053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40294</xdr:rowOff>
    </xdr:from>
    <xdr:ext cx="405111" cy="259045"/>
    <xdr:sp macro="" textlink="">
      <xdr:nvSpPr>
        <xdr:cNvPr id="572" name="n_2mainValue【保健センター・保健所】&#10;有形固定資産減価償却率">
          <a:extLst>
            <a:ext uri="{FF2B5EF4-FFF2-40B4-BE49-F238E27FC236}">
              <a16:creationId xmlns:a16="http://schemas.microsoft.com/office/drawing/2014/main" id="{D224F3CC-C401-4E61-96E1-716BE5239B93}"/>
            </a:ext>
          </a:extLst>
        </xdr:cNvPr>
        <xdr:cNvSpPr txBox="1"/>
      </xdr:nvSpPr>
      <xdr:spPr>
        <a:xfrm>
          <a:off x="14389744" y="1049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1105</xdr:rowOff>
    </xdr:from>
    <xdr:ext cx="405111" cy="259045"/>
    <xdr:sp macro="" textlink="">
      <xdr:nvSpPr>
        <xdr:cNvPr id="573" name="n_3mainValue【保健センター・保健所】&#10;有形固定資産減価償却率">
          <a:extLst>
            <a:ext uri="{FF2B5EF4-FFF2-40B4-BE49-F238E27FC236}">
              <a16:creationId xmlns:a16="http://schemas.microsoft.com/office/drawing/2014/main" id="{64FABCE8-E9E4-4BBF-962F-5F2F599FC18B}"/>
            </a:ext>
          </a:extLst>
        </xdr:cNvPr>
        <xdr:cNvSpPr txBox="1"/>
      </xdr:nvSpPr>
      <xdr:spPr>
        <a:xfrm>
          <a:off x="13500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139899</xdr:rowOff>
    </xdr:from>
    <xdr:ext cx="405111" cy="259045"/>
    <xdr:sp macro="" textlink="">
      <xdr:nvSpPr>
        <xdr:cNvPr id="574" name="n_4mainValue【保健センター・保健所】&#10;有形固定資産減価償却率">
          <a:extLst>
            <a:ext uri="{FF2B5EF4-FFF2-40B4-BE49-F238E27FC236}">
              <a16:creationId xmlns:a16="http://schemas.microsoft.com/office/drawing/2014/main" id="{4785BA71-C611-4727-943E-83A0D1F3B9F3}"/>
            </a:ext>
          </a:extLst>
        </xdr:cNvPr>
        <xdr:cNvSpPr txBox="1"/>
      </xdr:nvSpPr>
      <xdr:spPr>
        <a:xfrm>
          <a:off x="12611744" y="1042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5" name="正方形/長方形 574">
          <a:extLst>
            <a:ext uri="{FF2B5EF4-FFF2-40B4-BE49-F238E27FC236}">
              <a16:creationId xmlns:a16="http://schemas.microsoft.com/office/drawing/2014/main" id="{E4C1FD3B-431D-455D-AC8E-7134105FD5E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6" name="正方形/長方形 575">
          <a:extLst>
            <a:ext uri="{FF2B5EF4-FFF2-40B4-BE49-F238E27FC236}">
              <a16:creationId xmlns:a16="http://schemas.microsoft.com/office/drawing/2014/main" id="{B018D8E7-BAD4-4D7D-A810-B885A387883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7" name="正方形/長方形 576">
          <a:extLst>
            <a:ext uri="{FF2B5EF4-FFF2-40B4-BE49-F238E27FC236}">
              <a16:creationId xmlns:a16="http://schemas.microsoft.com/office/drawing/2014/main" id="{0B732F99-9A1D-466F-A182-E8B63661673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8" name="正方形/長方形 577">
          <a:extLst>
            <a:ext uri="{FF2B5EF4-FFF2-40B4-BE49-F238E27FC236}">
              <a16:creationId xmlns:a16="http://schemas.microsoft.com/office/drawing/2014/main" id="{9176FE73-B431-41B2-8144-FE688D260B7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9" name="正方形/長方形 578">
          <a:extLst>
            <a:ext uri="{FF2B5EF4-FFF2-40B4-BE49-F238E27FC236}">
              <a16:creationId xmlns:a16="http://schemas.microsoft.com/office/drawing/2014/main" id="{3472E796-2BA0-405A-A050-CB6B4A4478B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0" name="正方形/長方形 579">
          <a:extLst>
            <a:ext uri="{FF2B5EF4-FFF2-40B4-BE49-F238E27FC236}">
              <a16:creationId xmlns:a16="http://schemas.microsoft.com/office/drawing/2014/main" id="{A4C47DA9-65D3-4AF3-AE7B-43AD286125F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1" name="正方形/長方形 580">
          <a:extLst>
            <a:ext uri="{FF2B5EF4-FFF2-40B4-BE49-F238E27FC236}">
              <a16:creationId xmlns:a16="http://schemas.microsoft.com/office/drawing/2014/main" id="{46548E10-470E-4FBC-BF84-99E6BAD64B7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2" name="正方形/長方形 581">
          <a:extLst>
            <a:ext uri="{FF2B5EF4-FFF2-40B4-BE49-F238E27FC236}">
              <a16:creationId xmlns:a16="http://schemas.microsoft.com/office/drawing/2014/main" id="{27D99FA1-1833-4822-AA36-E0C5915A7EB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3" name="テキスト ボックス 582">
          <a:extLst>
            <a:ext uri="{FF2B5EF4-FFF2-40B4-BE49-F238E27FC236}">
              <a16:creationId xmlns:a16="http://schemas.microsoft.com/office/drawing/2014/main" id="{04B9158C-4A18-4444-8390-43465A879EE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4" name="直線コネクタ 583">
          <a:extLst>
            <a:ext uri="{FF2B5EF4-FFF2-40B4-BE49-F238E27FC236}">
              <a16:creationId xmlns:a16="http://schemas.microsoft.com/office/drawing/2014/main" id="{FF83D367-32E4-4E41-B2B8-2A91805F535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5" name="直線コネクタ 584">
          <a:extLst>
            <a:ext uri="{FF2B5EF4-FFF2-40B4-BE49-F238E27FC236}">
              <a16:creationId xmlns:a16="http://schemas.microsoft.com/office/drawing/2014/main" id="{D200BB14-4AF8-44C4-884E-7966B4F8FA25}"/>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6" name="テキスト ボックス 585">
          <a:extLst>
            <a:ext uri="{FF2B5EF4-FFF2-40B4-BE49-F238E27FC236}">
              <a16:creationId xmlns:a16="http://schemas.microsoft.com/office/drawing/2014/main" id="{67578107-568F-4812-B860-C761DE5DFD8D}"/>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7" name="直線コネクタ 586">
          <a:extLst>
            <a:ext uri="{FF2B5EF4-FFF2-40B4-BE49-F238E27FC236}">
              <a16:creationId xmlns:a16="http://schemas.microsoft.com/office/drawing/2014/main" id="{CE139457-8D86-4A59-A3B1-3643CD4E559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8" name="テキスト ボックス 587">
          <a:extLst>
            <a:ext uri="{FF2B5EF4-FFF2-40B4-BE49-F238E27FC236}">
              <a16:creationId xmlns:a16="http://schemas.microsoft.com/office/drawing/2014/main" id="{506D3309-D386-4259-B228-9257D1E01361}"/>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9" name="直線コネクタ 588">
          <a:extLst>
            <a:ext uri="{FF2B5EF4-FFF2-40B4-BE49-F238E27FC236}">
              <a16:creationId xmlns:a16="http://schemas.microsoft.com/office/drawing/2014/main" id="{EC95FA82-F118-433A-BF83-EAB0AE8D7E6A}"/>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90" name="テキスト ボックス 589">
          <a:extLst>
            <a:ext uri="{FF2B5EF4-FFF2-40B4-BE49-F238E27FC236}">
              <a16:creationId xmlns:a16="http://schemas.microsoft.com/office/drawing/2014/main" id="{1803DAB7-6508-44F7-B57C-296987038EBA}"/>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1" name="直線コネクタ 590">
          <a:extLst>
            <a:ext uri="{FF2B5EF4-FFF2-40B4-BE49-F238E27FC236}">
              <a16:creationId xmlns:a16="http://schemas.microsoft.com/office/drawing/2014/main" id="{6E779D76-8D3C-41DF-B4BC-0BFE56ADD42C}"/>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2" name="テキスト ボックス 591">
          <a:extLst>
            <a:ext uri="{FF2B5EF4-FFF2-40B4-BE49-F238E27FC236}">
              <a16:creationId xmlns:a16="http://schemas.microsoft.com/office/drawing/2014/main" id="{01FDC057-3606-4D93-A3C7-47DC0C9DBE8F}"/>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3" name="直線コネクタ 592">
          <a:extLst>
            <a:ext uri="{FF2B5EF4-FFF2-40B4-BE49-F238E27FC236}">
              <a16:creationId xmlns:a16="http://schemas.microsoft.com/office/drawing/2014/main" id="{C7C435A7-D70C-45CD-B4F9-20B43D7AA675}"/>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4" name="テキスト ボックス 593">
          <a:extLst>
            <a:ext uri="{FF2B5EF4-FFF2-40B4-BE49-F238E27FC236}">
              <a16:creationId xmlns:a16="http://schemas.microsoft.com/office/drawing/2014/main" id="{32A74E7E-4EBD-4D0F-9A41-C7B08459A26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5" name="直線コネクタ 594">
          <a:extLst>
            <a:ext uri="{FF2B5EF4-FFF2-40B4-BE49-F238E27FC236}">
              <a16:creationId xmlns:a16="http://schemas.microsoft.com/office/drawing/2014/main" id="{2F850F99-8B65-4557-AE8C-A58BF61DF90D}"/>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6" name="テキスト ボックス 595">
          <a:extLst>
            <a:ext uri="{FF2B5EF4-FFF2-40B4-BE49-F238E27FC236}">
              <a16:creationId xmlns:a16="http://schemas.microsoft.com/office/drawing/2014/main" id="{896FF57C-828E-4510-9418-89768AC75237}"/>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7" name="【保健センター・保健所】&#10;一人当たり面積グラフ枠">
          <a:extLst>
            <a:ext uri="{FF2B5EF4-FFF2-40B4-BE49-F238E27FC236}">
              <a16:creationId xmlns:a16="http://schemas.microsoft.com/office/drawing/2014/main" id="{EA396727-25CA-4C41-B616-9752B411257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64</xdr:row>
      <xdr:rowOff>53340</xdr:rowOff>
    </xdr:to>
    <xdr:cxnSp macro="">
      <xdr:nvCxnSpPr>
        <xdr:cNvPr id="598" name="直線コネクタ 597">
          <a:extLst>
            <a:ext uri="{FF2B5EF4-FFF2-40B4-BE49-F238E27FC236}">
              <a16:creationId xmlns:a16="http://schemas.microsoft.com/office/drawing/2014/main" id="{862858D8-A6A8-4ED6-9291-D2A1614DE23A}"/>
            </a:ext>
          </a:extLst>
        </xdr:cNvPr>
        <xdr:cNvCxnSpPr/>
      </xdr:nvCxnSpPr>
      <xdr:spPr>
        <a:xfrm flipV="1">
          <a:off x="22160864" y="946404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57167</xdr:rowOff>
    </xdr:from>
    <xdr:ext cx="469744" cy="259045"/>
    <xdr:sp macro="" textlink="">
      <xdr:nvSpPr>
        <xdr:cNvPr id="599" name="【保健センター・保健所】&#10;一人当たり面積最小値テキスト">
          <a:extLst>
            <a:ext uri="{FF2B5EF4-FFF2-40B4-BE49-F238E27FC236}">
              <a16:creationId xmlns:a16="http://schemas.microsoft.com/office/drawing/2014/main" id="{B35D45D8-48CF-4BD0-839A-716F7A7A52E3}"/>
            </a:ext>
          </a:extLst>
        </xdr:cNvPr>
        <xdr:cNvSpPr txBox="1"/>
      </xdr:nvSpPr>
      <xdr:spPr>
        <a:xfrm>
          <a:off x="22199600"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53340</xdr:rowOff>
    </xdr:from>
    <xdr:to>
      <xdr:col>116</xdr:col>
      <xdr:colOff>152400</xdr:colOff>
      <xdr:row>64</xdr:row>
      <xdr:rowOff>53340</xdr:rowOff>
    </xdr:to>
    <xdr:cxnSp macro="">
      <xdr:nvCxnSpPr>
        <xdr:cNvPr id="600" name="直線コネクタ 599">
          <a:extLst>
            <a:ext uri="{FF2B5EF4-FFF2-40B4-BE49-F238E27FC236}">
              <a16:creationId xmlns:a16="http://schemas.microsoft.com/office/drawing/2014/main" id="{81E16C4F-7CD3-4889-8D54-E69E4152978A}"/>
            </a:ext>
          </a:extLst>
        </xdr:cNvPr>
        <xdr:cNvCxnSpPr/>
      </xdr:nvCxnSpPr>
      <xdr:spPr>
        <a:xfrm>
          <a:off x="22072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601" name="【保健センター・保健所】&#10;一人当たり面積最大値テキスト">
          <a:extLst>
            <a:ext uri="{FF2B5EF4-FFF2-40B4-BE49-F238E27FC236}">
              <a16:creationId xmlns:a16="http://schemas.microsoft.com/office/drawing/2014/main" id="{637C9F18-EEBE-4A0D-B2AB-FEE7170003AE}"/>
            </a:ext>
          </a:extLst>
        </xdr:cNvPr>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602" name="直線コネクタ 601">
          <a:extLst>
            <a:ext uri="{FF2B5EF4-FFF2-40B4-BE49-F238E27FC236}">
              <a16:creationId xmlns:a16="http://schemas.microsoft.com/office/drawing/2014/main" id="{431548D5-545E-41F9-BC62-D828B776A48C}"/>
            </a:ext>
          </a:extLst>
        </xdr:cNvPr>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114317</xdr:rowOff>
    </xdr:from>
    <xdr:ext cx="469744" cy="259045"/>
    <xdr:sp macro="" textlink="">
      <xdr:nvSpPr>
        <xdr:cNvPr id="603" name="【保健センター・保健所】&#10;一人当たり面積平均値テキスト">
          <a:extLst>
            <a:ext uri="{FF2B5EF4-FFF2-40B4-BE49-F238E27FC236}">
              <a16:creationId xmlns:a16="http://schemas.microsoft.com/office/drawing/2014/main" id="{AD107C3B-50A3-4EEC-AD3E-AA8CCC6216C8}"/>
            </a:ext>
          </a:extLst>
        </xdr:cNvPr>
        <xdr:cNvSpPr txBox="1"/>
      </xdr:nvSpPr>
      <xdr:spPr>
        <a:xfrm>
          <a:off x="22199600" y="10744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135890</xdr:rowOff>
    </xdr:from>
    <xdr:to>
      <xdr:col>116</xdr:col>
      <xdr:colOff>114300</xdr:colOff>
      <xdr:row>63</xdr:row>
      <xdr:rowOff>66040</xdr:rowOff>
    </xdr:to>
    <xdr:sp macro="" textlink="">
      <xdr:nvSpPr>
        <xdr:cNvPr id="604" name="フローチャート: 判断 603">
          <a:extLst>
            <a:ext uri="{FF2B5EF4-FFF2-40B4-BE49-F238E27FC236}">
              <a16:creationId xmlns:a16="http://schemas.microsoft.com/office/drawing/2014/main" id="{8AC38C55-F0F3-4CE4-B2A0-F31C9858F066}"/>
            </a:ext>
          </a:extLst>
        </xdr:cNvPr>
        <xdr:cNvSpPr/>
      </xdr:nvSpPr>
      <xdr:spPr>
        <a:xfrm>
          <a:off x="22110700" y="1076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139700</xdr:rowOff>
    </xdr:from>
    <xdr:to>
      <xdr:col>112</xdr:col>
      <xdr:colOff>38100</xdr:colOff>
      <xdr:row>63</xdr:row>
      <xdr:rowOff>69850</xdr:rowOff>
    </xdr:to>
    <xdr:sp macro="" textlink="">
      <xdr:nvSpPr>
        <xdr:cNvPr id="605" name="フローチャート: 判断 604">
          <a:extLst>
            <a:ext uri="{FF2B5EF4-FFF2-40B4-BE49-F238E27FC236}">
              <a16:creationId xmlns:a16="http://schemas.microsoft.com/office/drawing/2014/main" id="{51027EF7-50FA-4BB7-8E81-D48770D805EB}"/>
            </a:ext>
          </a:extLst>
        </xdr:cNvPr>
        <xdr:cNvSpPr/>
      </xdr:nvSpPr>
      <xdr:spPr>
        <a:xfrm>
          <a:off x="21272500" y="1076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151130</xdr:rowOff>
    </xdr:from>
    <xdr:to>
      <xdr:col>107</xdr:col>
      <xdr:colOff>101600</xdr:colOff>
      <xdr:row>63</xdr:row>
      <xdr:rowOff>81280</xdr:rowOff>
    </xdr:to>
    <xdr:sp macro="" textlink="">
      <xdr:nvSpPr>
        <xdr:cNvPr id="606" name="フローチャート: 判断 605">
          <a:extLst>
            <a:ext uri="{FF2B5EF4-FFF2-40B4-BE49-F238E27FC236}">
              <a16:creationId xmlns:a16="http://schemas.microsoft.com/office/drawing/2014/main" id="{50A77281-6B9D-46E5-A761-066130C5CAC1}"/>
            </a:ext>
          </a:extLst>
        </xdr:cNvPr>
        <xdr:cNvSpPr/>
      </xdr:nvSpPr>
      <xdr:spPr>
        <a:xfrm>
          <a:off x="20383500" y="107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166370</xdr:rowOff>
    </xdr:from>
    <xdr:to>
      <xdr:col>102</xdr:col>
      <xdr:colOff>165100</xdr:colOff>
      <xdr:row>63</xdr:row>
      <xdr:rowOff>96520</xdr:rowOff>
    </xdr:to>
    <xdr:sp macro="" textlink="">
      <xdr:nvSpPr>
        <xdr:cNvPr id="607" name="フローチャート: 判断 606">
          <a:extLst>
            <a:ext uri="{FF2B5EF4-FFF2-40B4-BE49-F238E27FC236}">
              <a16:creationId xmlns:a16="http://schemas.microsoft.com/office/drawing/2014/main" id="{B17F4CDA-53B7-4D14-8334-3870CA070F15}"/>
            </a:ext>
          </a:extLst>
        </xdr:cNvPr>
        <xdr:cNvSpPr/>
      </xdr:nvSpPr>
      <xdr:spPr>
        <a:xfrm>
          <a:off x="194945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13970</xdr:rowOff>
    </xdr:from>
    <xdr:to>
      <xdr:col>98</xdr:col>
      <xdr:colOff>38100</xdr:colOff>
      <xdr:row>63</xdr:row>
      <xdr:rowOff>115570</xdr:rowOff>
    </xdr:to>
    <xdr:sp macro="" textlink="">
      <xdr:nvSpPr>
        <xdr:cNvPr id="608" name="フローチャート: 判断 607">
          <a:extLst>
            <a:ext uri="{FF2B5EF4-FFF2-40B4-BE49-F238E27FC236}">
              <a16:creationId xmlns:a16="http://schemas.microsoft.com/office/drawing/2014/main" id="{BA50B7FF-3558-42E2-BA08-88F5BEB661AA}"/>
            </a:ext>
          </a:extLst>
        </xdr:cNvPr>
        <xdr:cNvSpPr/>
      </xdr:nvSpPr>
      <xdr:spPr>
        <a:xfrm>
          <a:off x="186055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04EB206A-3014-408C-B74A-0603BA23B4B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BF65D212-B3E3-4C01-B293-5EC11DF85CA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5F8D2527-B932-4D85-A412-FB002B46677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88BE59CC-E820-4A65-9F23-20DF130BC2AC}"/>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4D5D4897-3854-4413-90FF-37FC0F544B1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116840</xdr:rowOff>
    </xdr:from>
    <xdr:to>
      <xdr:col>116</xdr:col>
      <xdr:colOff>114300</xdr:colOff>
      <xdr:row>57</xdr:row>
      <xdr:rowOff>46990</xdr:rowOff>
    </xdr:to>
    <xdr:sp macro="" textlink="">
      <xdr:nvSpPr>
        <xdr:cNvPr id="614" name="楕円 613">
          <a:extLst>
            <a:ext uri="{FF2B5EF4-FFF2-40B4-BE49-F238E27FC236}">
              <a16:creationId xmlns:a16="http://schemas.microsoft.com/office/drawing/2014/main" id="{DDB3547A-32DF-42C7-B92E-A022F9EDE90B}"/>
            </a:ext>
          </a:extLst>
        </xdr:cNvPr>
        <xdr:cNvSpPr/>
      </xdr:nvSpPr>
      <xdr:spPr>
        <a:xfrm>
          <a:off x="22110700" y="971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139717</xdr:rowOff>
    </xdr:from>
    <xdr:ext cx="469744" cy="259045"/>
    <xdr:sp macro="" textlink="">
      <xdr:nvSpPr>
        <xdr:cNvPr id="615" name="【保健センター・保健所】&#10;一人当たり面積該当値テキスト">
          <a:extLst>
            <a:ext uri="{FF2B5EF4-FFF2-40B4-BE49-F238E27FC236}">
              <a16:creationId xmlns:a16="http://schemas.microsoft.com/office/drawing/2014/main" id="{BC6D6509-77A9-4542-8C9A-01F90A420057}"/>
            </a:ext>
          </a:extLst>
        </xdr:cNvPr>
        <xdr:cNvSpPr txBox="1"/>
      </xdr:nvSpPr>
      <xdr:spPr>
        <a:xfrm>
          <a:off x="22199600" y="956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33020</xdr:rowOff>
    </xdr:from>
    <xdr:to>
      <xdr:col>112</xdr:col>
      <xdr:colOff>38100</xdr:colOff>
      <xdr:row>57</xdr:row>
      <xdr:rowOff>134620</xdr:rowOff>
    </xdr:to>
    <xdr:sp macro="" textlink="">
      <xdr:nvSpPr>
        <xdr:cNvPr id="616" name="楕円 615">
          <a:extLst>
            <a:ext uri="{FF2B5EF4-FFF2-40B4-BE49-F238E27FC236}">
              <a16:creationId xmlns:a16="http://schemas.microsoft.com/office/drawing/2014/main" id="{88C1AD7E-A5CF-402C-A9FD-91E4AD6E38EC}"/>
            </a:ext>
          </a:extLst>
        </xdr:cNvPr>
        <xdr:cNvSpPr/>
      </xdr:nvSpPr>
      <xdr:spPr>
        <a:xfrm>
          <a:off x="21272500" y="980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167640</xdr:rowOff>
    </xdr:from>
    <xdr:to>
      <xdr:col>116</xdr:col>
      <xdr:colOff>63500</xdr:colOff>
      <xdr:row>57</xdr:row>
      <xdr:rowOff>83820</xdr:rowOff>
    </xdr:to>
    <xdr:cxnSp macro="">
      <xdr:nvCxnSpPr>
        <xdr:cNvPr id="617" name="直線コネクタ 616">
          <a:extLst>
            <a:ext uri="{FF2B5EF4-FFF2-40B4-BE49-F238E27FC236}">
              <a16:creationId xmlns:a16="http://schemas.microsoft.com/office/drawing/2014/main" id="{92BC9222-9304-48DD-A80A-913A25ADF5B6}"/>
            </a:ext>
          </a:extLst>
        </xdr:cNvPr>
        <xdr:cNvCxnSpPr/>
      </xdr:nvCxnSpPr>
      <xdr:spPr>
        <a:xfrm flipV="1">
          <a:off x="21323300" y="9768840"/>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55880</xdr:rowOff>
    </xdr:from>
    <xdr:to>
      <xdr:col>107</xdr:col>
      <xdr:colOff>101600</xdr:colOff>
      <xdr:row>57</xdr:row>
      <xdr:rowOff>157480</xdr:rowOff>
    </xdr:to>
    <xdr:sp macro="" textlink="">
      <xdr:nvSpPr>
        <xdr:cNvPr id="618" name="楕円 617">
          <a:extLst>
            <a:ext uri="{FF2B5EF4-FFF2-40B4-BE49-F238E27FC236}">
              <a16:creationId xmlns:a16="http://schemas.microsoft.com/office/drawing/2014/main" id="{C8D61916-033D-44CA-BCC0-19064D762AE3}"/>
            </a:ext>
          </a:extLst>
        </xdr:cNvPr>
        <xdr:cNvSpPr/>
      </xdr:nvSpPr>
      <xdr:spPr>
        <a:xfrm>
          <a:off x="20383500" y="982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83820</xdr:rowOff>
    </xdr:from>
    <xdr:to>
      <xdr:col>111</xdr:col>
      <xdr:colOff>177800</xdr:colOff>
      <xdr:row>57</xdr:row>
      <xdr:rowOff>106680</xdr:rowOff>
    </xdr:to>
    <xdr:cxnSp macro="">
      <xdr:nvCxnSpPr>
        <xdr:cNvPr id="619" name="直線コネクタ 618">
          <a:extLst>
            <a:ext uri="{FF2B5EF4-FFF2-40B4-BE49-F238E27FC236}">
              <a16:creationId xmlns:a16="http://schemas.microsoft.com/office/drawing/2014/main" id="{8EBE606D-A44C-4C6B-900A-D52A75E7E20D}"/>
            </a:ext>
          </a:extLst>
        </xdr:cNvPr>
        <xdr:cNvCxnSpPr/>
      </xdr:nvCxnSpPr>
      <xdr:spPr>
        <a:xfrm flipV="1">
          <a:off x="20434300" y="98564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71120</xdr:rowOff>
    </xdr:from>
    <xdr:to>
      <xdr:col>102</xdr:col>
      <xdr:colOff>165100</xdr:colOff>
      <xdr:row>58</xdr:row>
      <xdr:rowOff>1270</xdr:rowOff>
    </xdr:to>
    <xdr:sp macro="" textlink="">
      <xdr:nvSpPr>
        <xdr:cNvPr id="620" name="楕円 619">
          <a:extLst>
            <a:ext uri="{FF2B5EF4-FFF2-40B4-BE49-F238E27FC236}">
              <a16:creationId xmlns:a16="http://schemas.microsoft.com/office/drawing/2014/main" id="{413F1EED-2464-4093-BA31-0E5A3094FA84}"/>
            </a:ext>
          </a:extLst>
        </xdr:cNvPr>
        <xdr:cNvSpPr/>
      </xdr:nvSpPr>
      <xdr:spPr>
        <a:xfrm>
          <a:off x="19494500" y="984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106680</xdr:rowOff>
    </xdr:from>
    <xdr:to>
      <xdr:col>107</xdr:col>
      <xdr:colOff>50800</xdr:colOff>
      <xdr:row>57</xdr:row>
      <xdr:rowOff>121920</xdr:rowOff>
    </xdr:to>
    <xdr:cxnSp macro="">
      <xdr:nvCxnSpPr>
        <xdr:cNvPr id="621" name="直線コネクタ 620">
          <a:extLst>
            <a:ext uri="{FF2B5EF4-FFF2-40B4-BE49-F238E27FC236}">
              <a16:creationId xmlns:a16="http://schemas.microsoft.com/office/drawing/2014/main" id="{887C0B38-8D11-45B1-A945-12D7F733E474}"/>
            </a:ext>
          </a:extLst>
        </xdr:cNvPr>
        <xdr:cNvCxnSpPr/>
      </xdr:nvCxnSpPr>
      <xdr:spPr>
        <a:xfrm flipV="1">
          <a:off x="19545300" y="98793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57</xdr:row>
      <xdr:rowOff>93980</xdr:rowOff>
    </xdr:from>
    <xdr:to>
      <xdr:col>98</xdr:col>
      <xdr:colOff>38100</xdr:colOff>
      <xdr:row>58</xdr:row>
      <xdr:rowOff>24130</xdr:rowOff>
    </xdr:to>
    <xdr:sp macro="" textlink="">
      <xdr:nvSpPr>
        <xdr:cNvPr id="622" name="楕円 621">
          <a:extLst>
            <a:ext uri="{FF2B5EF4-FFF2-40B4-BE49-F238E27FC236}">
              <a16:creationId xmlns:a16="http://schemas.microsoft.com/office/drawing/2014/main" id="{4F59612E-FE89-44FA-AB93-C9181C79887A}"/>
            </a:ext>
          </a:extLst>
        </xdr:cNvPr>
        <xdr:cNvSpPr/>
      </xdr:nvSpPr>
      <xdr:spPr>
        <a:xfrm>
          <a:off x="18605500" y="986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57</xdr:row>
      <xdr:rowOff>121920</xdr:rowOff>
    </xdr:from>
    <xdr:to>
      <xdr:col>102</xdr:col>
      <xdr:colOff>114300</xdr:colOff>
      <xdr:row>57</xdr:row>
      <xdr:rowOff>144780</xdr:rowOff>
    </xdr:to>
    <xdr:cxnSp macro="">
      <xdr:nvCxnSpPr>
        <xdr:cNvPr id="623" name="直線コネクタ 622">
          <a:extLst>
            <a:ext uri="{FF2B5EF4-FFF2-40B4-BE49-F238E27FC236}">
              <a16:creationId xmlns:a16="http://schemas.microsoft.com/office/drawing/2014/main" id="{FC42EF02-3970-4CA0-93EE-8521EB706343}"/>
            </a:ext>
          </a:extLst>
        </xdr:cNvPr>
        <xdr:cNvCxnSpPr/>
      </xdr:nvCxnSpPr>
      <xdr:spPr>
        <a:xfrm flipV="1">
          <a:off x="18656300" y="98945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60977</xdr:rowOff>
    </xdr:from>
    <xdr:ext cx="469744" cy="259045"/>
    <xdr:sp macro="" textlink="">
      <xdr:nvSpPr>
        <xdr:cNvPr id="624" name="n_1aveValue【保健センター・保健所】&#10;一人当たり面積">
          <a:extLst>
            <a:ext uri="{FF2B5EF4-FFF2-40B4-BE49-F238E27FC236}">
              <a16:creationId xmlns:a16="http://schemas.microsoft.com/office/drawing/2014/main" id="{1F6E794E-7ACC-4E3E-9E14-381FA2143CD7}"/>
            </a:ext>
          </a:extLst>
        </xdr:cNvPr>
        <xdr:cNvSpPr txBox="1"/>
      </xdr:nvSpPr>
      <xdr:spPr>
        <a:xfrm>
          <a:off x="21075727"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72407</xdr:rowOff>
    </xdr:from>
    <xdr:ext cx="469744" cy="259045"/>
    <xdr:sp macro="" textlink="">
      <xdr:nvSpPr>
        <xdr:cNvPr id="625" name="n_2aveValue【保健センター・保健所】&#10;一人当たり面積">
          <a:extLst>
            <a:ext uri="{FF2B5EF4-FFF2-40B4-BE49-F238E27FC236}">
              <a16:creationId xmlns:a16="http://schemas.microsoft.com/office/drawing/2014/main" id="{B8F835A3-6F81-4C7F-A57E-A230F5A175B0}"/>
            </a:ext>
          </a:extLst>
        </xdr:cNvPr>
        <xdr:cNvSpPr txBox="1"/>
      </xdr:nvSpPr>
      <xdr:spPr>
        <a:xfrm>
          <a:off x="20199427"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87647</xdr:rowOff>
    </xdr:from>
    <xdr:ext cx="469744" cy="259045"/>
    <xdr:sp macro="" textlink="">
      <xdr:nvSpPr>
        <xdr:cNvPr id="626" name="n_3aveValue【保健センター・保健所】&#10;一人当たり面積">
          <a:extLst>
            <a:ext uri="{FF2B5EF4-FFF2-40B4-BE49-F238E27FC236}">
              <a16:creationId xmlns:a16="http://schemas.microsoft.com/office/drawing/2014/main" id="{F1ED8F8F-83B7-4379-B26C-05C12DC08706}"/>
            </a:ext>
          </a:extLst>
        </xdr:cNvPr>
        <xdr:cNvSpPr txBox="1"/>
      </xdr:nvSpPr>
      <xdr:spPr>
        <a:xfrm>
          <a:off x="19310427" y="1088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106697</xdr:rowOff>
    </xdr:from>
    <xdr:ext cx="469744" cy="259045"/>
    <xdr:sp macro="" textlink="">
      <xdr:nvSpPr>
        <xdr:cNvPr id="627" name="n_4aveValue【保健センター・保健所】&#10;一人当たり面積">
          <a:extLst>
            <a:ext uri="{FF2B5EF4-FFF2-40B4-BE49-F238E27FC236}">
              <a16:creationId xmlns:a16="http://schemas.microsoft.com/office/drawing/2014/main" id="{B2A539AE-0A04-4F24-BEB8-8F57AB1B1CE4}"/>
            </a:ext>
          </a:extLst>
        </xdr:cNvPr>
        <xdr:cNvSpPr txBox="1"/>
      </xdr:nvSpPr>
      <xdr:spPr>
        <a:xfrm>
          <a:off x="18421427" y="1090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151147</xdr:rowOff>
    </xdr:from>
    <xdr:ext cx="469744" cy="259045"/>
    <xdr:sp macro="" textlink="">
      <xdr:nvSpPr>
        <xdr:cNvPr id="628" name="n_1mainValue【保健センター・保健所】&#10;一人当たり面積">
          <a:extLst>
            <a:ext uri="{FF2B5EF4-FFF2-40B4-BE49-F238E27FC236}">
              <a16:creationId xmlns:a16="http://schemas.microsoft.com/office/drawing/2014/main" id="{35DDA422-4AB9-46A3-92C7-E24964D025F4}"/>
            </a:ext>
          </a:extLst>
        </xdr:cNvPr>
        <xdr:cNvSpPr txBox="1"/>
      </xdr:nvSpPr>
      <xdr:spPr>
        <a:xfrm>
          <a:off x="21075727" y="958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2557</xdr:rowOff>
    </xdr:from>
    <xdr:ext cx="469744" cy="259045"/>
    <xdr:sp macro="" textlink="">
      <xdr:nvSpPr>
        <xdr:cNvPr id="629" name="n_2mainValue【保健センター・保健所】&#10;一人当たり面積">
          <a:extLst>
            <a:ext uri="{FF2B5EF4-FFF2-40B4-BE49-F238E27FC236}">
              <a16:creationId xmlns:a16="http://schemas.microsoft.com/office/drawing/2014/main" id="{7D9ABE61-7560-4E74-991B-F2E95F5DF9D9}"/>
            </a:ext>
          </a:extLst>
        </xdr:cNvPr>
        <xdr:cNvSpPr txBox="1"/>
      </xdr:nvSpPr>
      <xdr:spPr>
        <a:xfrm>
          <a:off x="20199427" y="960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17797</xdr:rowOff>
    </xdr:from>
    <xdr:ext cx="469744" cy="259045"/>
    <xdr:sp macro="" textlink="">
      <xdr:nvSpPr>
        <xdr:cNvPr id="630" name="n_3mainValue【保健センター・保健所】&#10;一人当たり面積">
          <a:extLst>
            <a:ext uri="{FF2B5EF4-FFF2-40B4-BE49-F238E27FC236}">
              <a16:creationId xmlns:a16="http://schemas.microsoft.com/office/drawing/2014/main" id="{092062C0-63B6-40E3-83F4-459D6C19A6F5}"/>
            </a:ext>
          </a:extLst>
        </xdr:cNvPr>
        <xdr:cNvSpPr txBox="1"/>
      </xdr:nvSpPr>
      <xdr:spPr>
        <a:xfrm>
          <a:off x="19310427" y="961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40657</xdr:rowOff>
    </xdr:from>
    <xdr:ext cx="469744" cy="259045"/>
    <xdr:sp macro="" textlink="">
      <xdr:nvSpPr>
        <xdr:cNvPr id="631" name="n_4mainValue【保健センター・保健所】&#10;一人当たり面積">
          <a:extLst>
            <a:ext uri="{FF2B5EF4-FFF2-40B4-BE49-F238E27FC236}">
              <a16:creationId xmlns:a16="http://schemas.microsoft.com/office/drawing/2014/main" id="{C615D004-C3B6-44CD-809B-46D52573BF8A}"/>
            </a:ext>
          </a:extLst>
        </xdr:cNvPr>
        <xdr:cNvSpPr txBox="1"/>
      </xdr:nvSpPr>
      <xdr:spPr>
        <a:xfrm>
          <a:off x="18421427" y="964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2" name="正方形/長方形 631">
          <a:extLst>
            <a:ext uri="{FF2B5EF4-FFF2-40B4-BE49-F238E27FC236}">
              <a16:creationId xmlns:a16="http://schemas.microsoft.com/office/drawing/2014/main" id="{B6A6C385-9873-4D8F-AB45-AD0F535B1C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3" name="正方形/長方形 632">
          <a:extLst>
            <a:ext uri="{FF2B5EF4-FFF2-40B4-BE49-F238E27FC236}">
              <a16:creationId xmlns:a16="http://schemas.microsoft.com/office/drawing/2014/main" id="{E7E18042-0475-460C-A031-5159F8848AC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4" name="正方形/長方形 633">
          <a:extLst>
            <a:ext uri="{FF2B5EF4-FFF2-40B4-BE49-F238E27FC236}">
              <a16:creationId xmlns:a16="http://schemas.microsoft.com/office/drawing/2014/main" id="{D3180EB0-FA1D-46E4-A412-5C91CD12557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5" name="正方形/長方形 634">
          <a:extLst>
            <a:ext uri="{FF2B5EF4-FFF2-40B4-BE49-F238E27FC236}">
              <a16:creationId xmlns:a16="http://schemas.microsoft.com/office/drawing/2014/main" id="{D74020B9-FAE9-4BC0-B933-64B47D5EC67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6" name="正方形/長方形 635">
          <a:extLst>
            <a:ext uri="{FF2B5EF4-FFF2-40B4-BE49-F238E27FC236}">
              <a16:creationId xmlns:a16="http://schemas.microsoft.com/office/drawing/2014/main" id="{70B3721C-BFC5-4237-B59C-93DD3E443DB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7" name="正方形/長方形 636">
          <a:extLst>
            <a:ext uri="{FF2B5EF4-FFF2-40B4-BE49-F238E27FC236}">
              <a16:creationId xmlns:a16="http://schemas.microsoft.com/office/drawing/2014/main" id="{2DE68F40-FFE0-4671-965D-33FF1AADB46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8" name="正方形/長方形 637">
          <a:extLst>
            <a:ext uri="{FF2B5EF4-FFF2-40B4-BE49-F238E27FC236}">
              <a16:creationId xmlns:a16="http://schemas.microsoft.com/office/drawing/2014/main" id="{DE118711-5CE7-4851-8EE5-651FAB0F653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9" name="正方形/長方形 638">
          <a:extLst>
            <a:ext uri="{FF2B5EF4-FFF2-40B4-BE49-F238E27FC236}">
              <a16:creationId xmlns:a16="http://schemas.microsoft.com/office/drawing/2014/main" id="{4D12738C-7903-436F-9E4A-8BB0DBF45CF1}"/>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40" name="テキスト ボックス 639">
          <a:extLst>
            <a:ext uri="{FF2B5EF4-FFF2-40B4-BE49-F238E27FC236}">
              <a16:creationId xmlns:a16="http://schemas.microsoft.com/office/drawing/2014/main" id="{495E1186-F411-43A8-9A92-B313E3F584F2}"/>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1" name="直線コネクタ 640">
          <a:extLst>
            <a:ext uri="{FF2B5EF4-FFF2-40B4-BE49-F238E27FC236}">
              <a16:creationId xmlns:a16="http://schemas.microsoft.com/office/drawing/2014/main" id="{7579667D-7A7C-479D-A280-5BEC9870CE32}"/>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2" name="テキスト ボックス 641">
          <a:extLst>
            <a:ext uri="{FF2B5EF4-FFF2-40B4-BE49-F238E27FC236}">
              <a16:creationId xmlns:a16="http://schemas.microsoft.com/office/drawing/2014/main" id="{75143703-D058-4420-BACA-53750854AEAE}"/>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43" name="直線コネクタ 642">
          <a:extLst>
            <a:ext uri="{FF2B5EF4-FFF2-40B4-BE49-F238E27FC236}">
              <a16:creationId xmlns:a16="http://schemas.microsoft.com/office/drawing/2014/main" id="{DF913AAF-CB79-4A3E-A5B9-85F58C02960A}"/>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4" name="テキスト ボックス 643">
          <a:extLst>
            <a:ext uri="{FF2B5EF4-FFF2-40B4-BE49-F238E27FC236}">
              <a16:creationId xmlns:a16="http://schemas.microsoft.com/office/drawing/2014/main" id="{C4F5ED82-14DD-45F5-8EFF-621447352CDA}"/>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5" name="直線コネクタ 644">
          <a:extLst>
            <a:ext uri="{FF2B5EF4-FFF2-40B4-BE49-F238E27FC236}">
              <a16:creationId xmlns:a16="http://schemas.microsoft.com/office/drawing/2014/main" id="{79B5B1DF-86A5-4AA1-B6D0-354566C676CF}"/>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6" name="テキスト ボックス 645">
          <a:extLst>
            <a:ext uri="{FF2B5EF4-FFF2-40B4-BE49-F238E27FC236}">
              <a16:creationId xmlns:a16="http://schemas.microsoft.com/office/drawing/2014/main" id="{3BB92266-A493-480E-BFC6-9E0ADBB809C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7" name="直線コネクタ 646">
          <a:extLst>
            <a:ext uri="{FF2B5EF4-FFF2-40B4-BE49-F238E27FC236}">
              <a16:creationId xmlns:a16="http://schemas.microsoft.com/office/drawing/2014/main" id="{C01E9D06-7700-4E84-89CA-2E4C5B9543C4}"/>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8" name="テキスト ボックス 647">
          <a:extLst>
            <a:ext uri="{FF2B5EF4-FFF2-40B4-BE49-F238E27FC236}">
              <a16:creationId xmlns:a16="http://schemas.microsoft.com/office/drawing/2014/main" id="{F874A0DA-5F38-4131-A73E-E844E2297F76}"/>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9" name="直線コネクタ 648">
          <a:extLst>
            <a:ext uri="{FF2B5EF4-FFF2-40B4-BE49-F238E27FC236}">
              <a16:creationId xmlns:a16="http://schemas.microsoft.com/office/drawing/2014/main" id="{A175ED91-D768-4CC9-9BF0-C2D51D5385A7}"/>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50" name="テキスト ボックス 649">
          <a:extLst>
            <a:ext uri="{FF2B5EF4-FFF2-40B4-BE49-F238E27FC236}">
              <a16:creationId xmlns:a16="http://schemas.microsoft.com/office/drawing/2014/main" id="{26F31300-1293-4B0D-8049-E1FCB7938C04}"/>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51" name="直線コネクタ 650">
          <a:extLst>
            <a:ext uri="{FF2B5EF4-FFF2-40B4-BE49-F238E27FC236}">
              <a16:creationId xmlns:a16="http://schemas.microsoft.com/office/drawing/2014/main" id="{0C6FB976-1AB5-44B4-86EE-FB462E52D2F1}"/>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52" name="テキスト ボックス 651">
          <a:extLst>
            <a:ext uri="{FF2B5EF4-FFF2-40B4-BE49-F238E27FC236}">
              <a16:creationId xmlns:a16="http://schemas.microsoft.com/office/drawing/2014/main" id="{22DB138C-8AC3-4774-A1FF-CD340586B87A}"/>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3" name="直線コネクタ 652">
          <a:extLst>
            <a:ext uri="{FF2B5EF4-FFF2-40B4-BE49-F238E27FC236}">
              <a16:creationId xmlns:a16="http://schemas.microsoft.com/office/drawing/2014/main" id="{7C8F6C37-BD70-4FC6-B91D-F570A3878D39}"/>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54" name="テキスト ボックス 653">
          <a:extLst>
            <a:ext uri="{FF2B5EF4-FFF2-40B4-BE49-F238E27FC236}">
              <a16:creationId xmlns:a16="http://schemas.microsoft.com/office/drawing/2014/main" id="{ED59A6F5-39A1-43CD-ABBE-5C14DEE138F1}"/>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5" name="【消防施設】&#10;有形固定資産減価償却率グラフ枠">
          <a:extLst>
            <a:ext uri="{FF2B5EF4-FFF2-40B4-BE49-F238E27FC236}">
              <a16:creationId xmlns:a16="http://schemas.microsoft.com/office/drawing/2014/main" id="{E818E412-A30A-4F69-991B-1C648949DFDA}"/>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19050</xdr:rowOff>
    </xdr:from>
    <xdr:to>
      <xdr:col>85</xdr:col>
      <xdr:colOff>126364</xdr:colOff>
      <xdr:row>86</xdr:row>
      <xdr:rowOff>59055</xdr:rowOff>
    </xdr:to>
    <xdr:cxnSp macro="">
      <xdr:nvCxnSpPr>
        <xdr:cNvPr id="656" name="直線コネクタ 655">
          <a:extLst>
            <a:ext uri="{FF2B5EF4-FFF2-40B4-BE49-F238E27FC236}">
              <a16:creationId xmlns:a16="http://schemas.microsoft.com/office/drawing/2014/main" id="{1A8A584B-BC35-404F-A6DE-573BBED817ED}"/>
            </a:ext>
          </a:extLst>
        </xdr:cNvPr>
        <xdr:cNvCxnSpPr/>
      </xdr:nvCxnSpPr>
      <xdr:spPr>
        <a:xfrm flipV="1">
          <a:off x="16318864" y="13392150"/>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62882</xdr:rowOff>
    </xdr:from>
    <xdr:ext cx="405111" cy="259045"/>
    <xdr:sp macro="" textlink="">
      <xdr:nvSpPr>
        <xdr:cNvPr id="657" name="【消防施設】&#10;有形固定資産減価償却率最小値テキスト">
          <a:extLst>
            <a:ext uri="{FF2B5EF4-FFF2-40B4-BE49-F238E27FC236}">
              <a16:creationId xmlns:a16="http://schemas.microsoft.com/office/drawing/2014/main" id="{7943403A-11AD-4B0C-B3FC-FBC92BFC9944}"/>
            </a:ext>
          </a:extLst>
        </xdr:cNvPr>
        <xdr:cNvSpPr txBox="1"/>
      </xdr:nvSpPr>
      <xdr:spPr>
        <a:xfrm>
          <a:off x="16357600" y="1480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59055</xdr:rowOff>
    </xdr:from>
    <xdr:to>
      <xdr:col>86</xdr:col>
      <xdr:colOff>25400</xdr:colOff>
      <xdr:row>86</xdr:row>
      <xdr:rowOff>59055</xdr:rowOff>
    </xdr:to>
    <xdr:cxnSp macro="">
      <xdr:nvCxnSpPr>
        <xdr:cNvPr id="658" name="直線コネクタ 657">
          <a:extLst>
            <a:ext uri="{FF2B5EF4-FFF2-40B4-BE49-F238E27FC236}">
              <a16:creationId xmlns:a16="http://schemas.microsoft.com/office/drawing/2014/main" id="{6008D3A6-3828-41D3-99A0-FB89D2EEADC9}"/>
            </a:ext>
          </a:extLst>
        </xdr:cNvPr>
        <xdr:cNvCxnSpPr/>
      </xdr:nvCxnSpPr>
      <xdr:spPr>
        <a:xfrm>
          <a:off x="16230600" y="1480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137177</xdr:rowOff>
    </xdr:from>
    <xdr:ext cx="405111" cy="259045"/>
    <xdr:sp macro="" textlink="">
      <xdr:nvSpPr>
        <xdr:cNvPr id="659" name="【消防施設】&#10;有形固定資産減価償却率最大値テキスト">
          <a:extLst>
            <a:ext uri="{FF2B5EF4-FFF2-40B4-BE49-F238E27FC236}">
              <a16:creationId xmlns:a16="http://schemas.microsoft.com/office/drawing/2014/main" id="{F736832B-79A2-4BD5-B853-15D3E28CA157}"/>
            </a:ext>
          </a:extLst>
        </xdr:cNvPr>
        <xdr:cNvSpPr txBox="1"/>
      </xdr:nvSpPr>
      <xdr:spPr>
        <a:xfrm>
          <a:off x="16357600" y="1316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19050</xdr:rowOff>
    </xdr:from>
    <xdr:to>
      <xdr:col>86</xdr:col>
      <xdr:colOff>25400</xdr:colOff>
      <xdr:row>78</xdr:row>
      <xdr:rowOff>19050</xdr:rowOff>
    </xdr:to>
    <xdr:cxnSp macro="">
      <xdr:nvCxnSpPr>
        <xdr:cNvPr id="660" name="直線コネクタ 659">
          <a:extLst>
            <a:ext uri="{FF2B5EF4-FFF2-40B4-BE49-F238E27FC236}">
              <a16:creationId xmlns:a16="http://schemas.microsoft.com/office/drawing/2014/main" id="{BA7E11DE-980C-4D20-9A60-C2598EB2ED6D}"/>
            </a:ext>
          </a:extLst>
        </xdr:cNvPr>
        <xdr:cNvCxnSpPr/>
      </xdr:nvCxnSpPr>
      <xdr:spPr>
        <a:xfrm>
          <a:off x="16230600" y="1339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52088</xdr:rowOff>
    </xdr:from>
    <xdr:ext cx="405111" cy="259045"/>
    <xdr:sp macro="" textlink="">
      <xdr:nvSpPr>
        <xdr:cNvPr id="661" name="【消防施設】&#10;有形固定資産減価償却率平均値テキスト">
          <a:extLst>
            <a:ext uri="{FF2B5EF4-FFF2-40B4-BE49-F238E27FC236}">
              <a16:creationId xmlns:a16="http://schemas.microsoft.com/office/drawing/2014/main" id="{A2F4A795-8200-4751-9ACE-D8D9F25CCF52}"/>
            </a:ext>
          </a:extLst>
        </xdr:cNvPr>
        <xdr:cNvSpPr txBox="1"/>
      </xdr:nvSpPr>
      <xdr:spPr>
        <a:xfrm>
          <a:off x="16357600" y="139395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29211</xdr:rowOff>
    </xdr:from>
    <xdr:to>
      <xdr:col>85</xdr:col>
      <xdr:colOff>177800</xdr:colOff>
      <xdr:row>82</xdr:row>
      <xdr:rowOff>130811</xdr:rowOff>
    </xdr:to>
    <xdr:sp macro="" textlink="">
      <xdr:nvSpPr>
        <xdr:cNvPr id="662" name="フローチャート: 判断 661">
          <a:extLst>
            <a:ext uri="{FF2B5EF4-FFF2-40B4-BE49-F238E27FC236}">
              <a16:creationId xmlns:a16="http://schemas.microsoft.com/office/drawing/2014/main" id="{B662F19C-339C-418E-B781-ED6B5F8DEA1B}"/>
            </a:ext>
          </a:extLst>
        </xdr:cNvPr>
        <xdr:cNvSpPr/>
      </xdr:nvSpPr>
      <xdr:spPr>
        <a:xfrm>
          <a:off x="162687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158750</xdr:rowOff>
    </xdr:from>
    <xdr:to>
      <xdr:col>81</xdr:col>
      <xdr:colOff>101600</xdr:colOff>
      <xdr:row>82</xdr:row>
      <xdr:rowOff>88900</xdr:rowOff>
    </xdr:to>
    <xdr:sp macro="" textlink="">
      <xdr:nvSpPr>
        <xdr:cNvPr id="663" name="フローチャート: 判断 662">
          <a:extLst>
            <a:ext uri="{FF2B5EF4-FFF2-40B4-BE49-F238E27FC236}">
              <a16:creationId xmlns:a16="http://schemas.microsoft.com/office/drawing/2014/main" id="{7BF97DA6-B37E-4BAA-B6C3-0D3B00CDEA15}"/>
            </a:ext>
          </a:extLst>
        </xdr:cNvPr>
        <xdr:cNvSpPr/>
      </xdr:nvSpPr>
      <xdr:spPr>
        <a:xfrm>
          <a:off x="15430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153036</xdr:rowOff>
    </xdr:from>
    <xdr:to>
      <xdr:col>76</xdr:col>
      <xdr:colOff>165100</xdr:colOff>
      <xdr:row>82</xdr:row>
      <xdr:rowOff>83186</xdr:rowOff>
    </xdr:to>
    <xdr:sp macro="" textlink="">
      <xdr:nvSpPr>
        <xdr:cNvPr id="664" name="フローチャート: 判断 663">
          <a:extLst>
            <a:ext uri="{FF2B5EF4-FFF2-40B4-BE49-F238E27FC236}">
              <a16:creationId xmlns:a16="http://schemas.microsoft.com/office/drawing/2014/main" id="{31076767-8AFE-48FA-B934-3FC6C9A5299C}"/>
            </a:ext>
          </a:extLst>
        </xdr:cNvPr>
        <xdr:cNvSpPr/>
      </xdr:nvSpPr>
      <xdr:spPr>
        <a:xfrm>
          <a:off x="145415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101600</xdr:rowOff>
    </xdr:from>
    <xdr:to>
      <xdr:col>72</xdr:col>
      <xdr:colOff>38100</xdr:colOff>
      <xdr:row>82</xdr:row>
      <xdr:rowOff>31750</xdr:rowOff>
    </xdr:to>
    <xdr:sp macro="" textlink="">
      <xdr:nvSpPr>
        <xdr:cNvPr id="665" name="フローチャート: 判断 664">
          <a:extLst>
            <a:ext uri="{FF2B5EF4-FFF2-40B4-BE49-F238E27FC236}">
              <a16:creationId xmlns:a16="http://schemas.microsoft.com/office/drawing/2014/main" id="{D581C722-19E3-449B-968F-F4F2AA9EAFA4}"/>
            </a:ext>
          </a:extLst>
        </xdr:cNvPr>
        <xdr:cNvSpPr/>
      </xdr:nvSpPr>
      <xdr:spPr>
        <a:xfrm>
          <a:off x="13652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57786</xdr:rowOff>
    </xdr:from>
    <xdr:to>
      <xdr:col>67</xdr:col>
      <xdr:colOff>101600</xdr:colOff>
      <xdr:row>81</xdr:row>
      <xdr:rowOff>159386</xdr:rowOff>
    </xdr:to>
    <xdr:sp macro="" textlink="">
      <xdr:nvSpPr>
        <xdr:cNvPr id="666" name="フローチャート: 判断 665">
          <a:extLst>
            <a:ext uri="{FF2B5EF4-FFF2-40B4-BE49-F238E27FC236}">
              <a16:creationId xmlns:a16="http://schemas.microsoft.com/office/drawing/2014/main" id="{C4C20861-F8F2-489B-BAA0-8193F385758A}"/>
            </a:ext>
          </a:extLst>
        </xdr:cNvPr>
        <xdr:cNvSpPr/>
      </xdr:nvSpPr>
      <xdr:spPr>
        <a:xfrm>
          <a:off x="12763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62F14859-CAD5-49CC-8580-638E20831B28}"/>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5395451A-EA8B-4332-B64C-87431E4411D9}"/>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9" name="テキスト ボックス 668">
          <a:extLst>
            <a:ext uri="{FF2B5EF4-FFF2-40B4-BE49-F238E27FC236}">
              <a16:creationId xmlns:a16="http://schemas.microsoft.com/office/drawing/2014/main" id="{C916190F-0DFE-4577-937D-7A0EEE819DBF}"/>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70" name="テキスト ボックス 669">
          <a:extLst>
            <a:ext uri="{FF2B5EF4-FFF2-40B4-BE49-F238E27FC236}">
              <a16:creationId xmlns:a16="http://schemas.microsoft.com/office/drawing/2014/main" id="{A0C37323-61D2-485A-AC74-E439FA121006}"/>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1" name="テキスト ボックス 670">
          <a:extLst>
            <a:ext uri="{FF2B5EF4-FFF2-40B4-BE49-F238E27FC236}">
              <a16:creationId xmlns:a16="http://schemas.microsoft.com/office/drawing/2014/main" id="{66919FEC-2A4A-47BF-B633-14180E76DEBD}"/>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168275</xdr:rowOff>
    </xdr:from>
    <xdr:to>
      <xdr:col>85</xdr:col>
      <xdr:colOff>177800</xdr:colOff>
      <xdr:row>84</xdr:row>
      <xdr:rowOff>98425</xdr:rowOff>
    </xdr:to>
    <xdr:sp macro="" textlink="">
      <xdr:nvSpPr>
        <xdr:cNvPr id="672" name="楕円 671">
          <a:extLst>
            <a:ext uri="{FF2B5EF4-FFF2-40B4-BE49-F238E27FC236}">
              <a16:creationId xmlns:a16="http://schemas.microsoft.com/office/drawing/2014/main" id="{28AD649F-A04B-48BC-B394-5B8842AD7FE8}"/>
            </a:ext>
          </a:extLst>
        </xdr:cNvPr>
        <xdr:cNvSpPr/>
      </xdr:nvSpPr>
      <xdr:spPr>
        <a:xfrm>
          <a:off x="16268700" y="1439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146702</xdr:rowOff>
    </xdr:from>
    <xdr:ext cx="405111" cy="259045"/>
    <xdr:sp macro="" textlink="">
      <xdr:nvSpPr>
        <xdr:cNvPr id="673" name="【消防施設】&#10;有形固定資産減価償却率該当値テキスト">
          <a:extLst>
            <a:ext uri="{FF2B5EF4-FFF2-40B4-BE49-F238E27FC236}">
              <a16:creationId xmlns:a16="http://schemas.microsoft.com/office/drawing/2014/main" id="{02A64ABB-9484-4D05-96A0-8DA103368ED0}"/>
            </a:ext>
          </a:extLst>
        </xdr:cNvPr>
        <xdr:cNvSpPr txBox="1"/>
      </xdr:nvSpPr>
      <xdr:spPr>
        <a:xfrm>
          <a:off x="16357600" y="1437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132080</xdr:rowOff>
    </xdr:from>
    <xdr:to>
      <xdr:col>81</xdr:col>
      <xdr:colOff>101600</xdr:colOff>
      <xdr:row>84</xdr:row>
      <xdr:rowOff>62230</xdr:rowOff>
    </xdr:to>
    <xdr:sp macro="" textlink="">
      <xdr:nvSpPr>
        <xdr:cNvPr id="674" name="楕円 673">
          <a:extLst>
            <a:ext uri="{FF2B5EF4-FFF2-40B4-BE49-F238E27FC236}">
              <a16:creationId xmlns:a16="http://schemas.microsoft.com/office/drawing/2014/main" id="{E268375D-0032-473B-A4AF-2F9943D17AAA}"/>
            </a:ext>
          </a:extLst>
        </xdr:cNvPr>
        <xdr:cNvSpPr/>
      </xdr:nvSpPr>
      <xdr:spPr>
        <a:xfrm>
          <a:off x="15430500" y="1436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11430</xdr:rowOff>
    </xdr:from>
    <xdr:to>
      <xdr:col>85</xdr:col>
      <xdr:colOff>127000</xdr:colOff>
      <xdr:row>84</xdr:row>
      <xdr:rowOff>47625</xdr:rowOff>
    </xdr:to>
    <xdr:cxnSp macro="">
      <xdr:nvCxnSpPr>
        <xdr:cNvPr id="675" name="直線コネクタ 674">
          <a:extLst>
            <a:ext uri="{FF2B5EF4-FFF2-40B4-BE49-F238E27FC236}">
              <a16:creationId xmlns:a16="http://schemas.microsoft.com/office/drawing/2014/main" id="{1BCAD9F7-2321-4556-93F3-FBA9926182E3}"/>
            </a:ext>
          </a:extLst>
        </xdr:cNvPr>
        <xdr:cNvCxnSpPr/>
      </xdr:nvCxnSpPr>
      <xdr:spPr>
        <a:xfrm>
          <a:off x="15481300" y="1441323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107314</xdr:rowOff>
    </xdr:from>
    <xdr:to>
      <xdr:col>76</xdr:col>
      <xdr:colOff>165100</xdr:colOff>
      <xdr:row>84</xdr:row>
      <xdr:rowOff>37464</xdr:rowOff>
    </xdr:to>
    <xdr:sp macro="" textlink="">
      <xdr:nvSpPr>
        <xdr:cNvPr id="676" name="楕円 675">
          <a:extLst>
            <a:ext uri="{FF2B5EF4-FFF2-40B4-BE49-F238E27FC236}">
              <a16:creationId xmlns:a16="http://schemas.microsoft.com/office/drawing/2014/main" id="{AC69E9C3-B6B7-48C6-8D49-1DBB5B10AC12}"/>
            </a:ext>
          </a:extLst>
        </xdr:cNvPr>
        <xdr:cNvSpPr/>
      </xdr:nvSpPr>
      <xdr:spPr>
        <a:xfrm>
          <a:off x="14541500" y="1433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158114</xdr:rowOff>
    </xdr:from>
    <xdr:to>
      <xdr:col>81</xdr:col>
      <xdr:colOff>50800</xdr:colOff>
      <xdr:row>84</xdr:row>
      <xdr:rowOff>11430</xdr:rowOff>
    </xdr:to>
    <xdr:cxnSp macro="">
      <xdr:nvCxnSpPr>
        <xdr:cNvPr id="677" name="直線コネクタ 676">
          <a:extLst>
            <a:ext uri="{FF2B5EF4-FFF2-40B4-BE49-F238E27FC236}">
              <a16:creationId xmlns:a16="http://schemas.microsoft.com/office/drawing/2014/main" id="{23F12F7F-F9D9-4A5D-A7CA-2D803E41D074}"/>
            </a:ext>
          </a:extLst>
        </xdr:cNvPr>
        <xdr:cNvCxnSpPr/>
      </xdr:nvCxnSpPr>
      <xdr:spPr>
        <a:xfrm>
          <a:off x="14592300" y="14388464"/>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78739</xdr:rowOff>
    </xdr:from>
    <xdr:to>
      <xdr:col>72</xdr:col>
      <xdr:colOff>38100</xdr:colOff>
      <xdr:row>84</xdr:row>
      <xdr:rowOff>8889</xdr:rowOff>
    </xdr:to>
    <xdr:sp macro="" textlink="">
      <xdr:nvSpPr>
        <xdr:cNvPr id="678" name="楕円 677">
          <a:extLst>
            <a:ext uri="{FF2B5EF4-FFF2-40B4-BE49-F238E27FC236}">
              <a16:creationId xmlns:a16="http://schemas.microsoft.com/office/drawing/2014/main" id="{2D10D674-EF4D-4CEE-856C-2A81E3F24F24}"/>
            </a:ext>
          </a:extLst>
        </xdr:cNvPr>
        <xdr:cNvSpPr/>
      </xdr:nvSpPr>
      <xdr:spPr>
        <a:xfrm>
          <a:off x="136525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129539</xdr:rowOff>
    </xdr:from>
    <xdr:to>
      <xdr:col>76</xdr:col>
      <xdr:colOff>114300</xdr:colOff>
      <xdr:row>83</xdr:row>
      <xdr:rowOff>158114</xdr:rowOff>
    </xdr:to>
    <xdr:cxnSp macro="">
      <xdr:nvCxnSpPr>
        <xdr:cNvPr id="679" name="直線コネクタ 678">
          <a:extLst>
            <a:ext uri="{FF2B5EF4-FFF2-40B4-BE49-F238E27FC236}">
              <a16:creationId xmlns:a16="http://schemas.microsoft.com/office/drawing/2014/main" id="{A4EF99DF-D70B-4069-9CEF-C20DDD035278}"/>
            </a:ext>
          </a:extLst>
        </xdr:cNvPr>
        <xdr:cNvCxnSpPr/>
      </xdr:nvCxnSpPr>
      <xdr:spPr>
        <a:xfrm>
          <a:off x="13703300" y="14359889"/>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33020</xdr:rowOff>
    </xdr:from>
    <xdr:to>
      <xdr:col>67</xdr:col>
      <xdr:colOff>101600</xdr:colOff>
      <xdr:row>83</xdr:row>
      <xdr:rowOff>134620</xdr:rowOff>
    </xdr:to>
    <xdr:sp macro="" textlink="">
      <xdr:nvSpPr>
        <xdr:cNvPr id="680" name="楕円 679">
          <a:extLst>
            <a:ext uri="{FF2B5EF4-FFF2-40B4-BE49-F238E27FC236}">
              <a16:creationId xmlns:a16="http://schemas.microsoft.com/office/drawing/2014/main" id="{C2D976E1-0A0E-451D-86BA-D298EA26578F}"/>
            </a:ext>
          </a:extLst>
        </xdr:cNvPr>
        <xdr:cNvSpPr/>
      </xdr:nvSpPr>
      <xdr:spPr>
        <a:xfrm>
          <a:off x="127635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83820</xdr:rowOff>
    </xdr:from>
    <xdr:to>
      <xdr:col>71</xdr:col>
      <xdr:colOff>177800</xdr:colOff>
      <xdr:row>83</xdr:row>
      <xdr:rowOff>129539</xdr:rowOff>
    </xdr:to>
    <xdr:cxnSp macro="">
      <xdr:nvCxnSpPr>
        <xdr:cNvPr id="681" name="直線コネクタ 680">
          <a:extLst>
            <a:ext uri="{FF2B5EF4-FFF2-40B4-BE49-F238E27FC236}">
              <a16:creationId xmlns:a16="http://schemas.microsoft.com/office/drawing/2014/main" id="{005D1BD3-C91B-47E1-8CA0-9EA75F5FDAC9}"/>
            </a:ext>
          </a:extLst>
        </xdr:cNvPr>
        <xdr:cNvCxnSpPr/>
      </xdr:nvCxnSpPr>
      <xdr:spPr>
        <a:xfrm>
          <a:off x="12814300" y="1431417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105427</xdr:rowOff>
    </xdr:from>
    <xdr:ext cx="405111" cy="259045"/>
    <xdr:sp macro="" textlink="">
      <xdr:nvSpPr>
        <xdr:cNvPr id="682" name="n_1aveValue【消防施設】&#10;有形固定資産減価償却率">
          <a:extLst>
            <a:ext uri="{FF2B5EF4-FFF2-40B4-BE49-F238E27FC236}">
              <a16:creationId xmlns:a16="http://schemas.microsoft.com/office/drawing/2014/main" id="{77453999-7F6D-4D51-9EA7-DDF5AC8DAFE7}"/>
            </a:ext>
          </a:extLst>
        </xdr:cNvPr>
        <xdr:cNvSpPr txBox="1"/>
      </xdr:nvSpPr>
      <xdr:spPr>
        <a:xfrm>
          <a:off x="15266044"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99713</xdr:rowOff>
    </xdr:from>
    <xdr:ext cx="405111" cy="259045"/>
    <xdr:sp macro="" textlink="">
      <xdr:nvSpPr>
        <xdr:cNvPr id="683" name="n_2aveValue【消防施設】&#10;有形固定資産減価償却率">
          <a:extLst>
            <a:ext uri="{FF2B5EF4-FFF2-40B4-BE49-F238E27FC236}">
              <a16:creationId xmlns:a16="http://schemas.microsoft.com/office/drawing/2014/main" id="{58FBC929-FB0B-4291-BA3D-7203BD875262}"/>
            </a:ext>
          </a:extLst>
        </xdr:cNvPr>
        <xdr:cNvSpPr txBox="1"/>
      </xdr:nvSpPr>
      <xdr:spPr>
        <a:xfrm>
          <a:off x="14389744" y="1381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48277</xdr:rowOff>
    </xdr:from>
    <xdr:ext cx="405111" cy="259045"/>
    <xdr:sp macro="" textlink="">
      <xdr:nvSpPr>
        <xdr:cNvPr id="684" name="n_3aveValue【消防施設】&#10;有形固定資産減価償却率">
          <a:extLst>
            <a:ext uri="{FF2B5EF4-FFF2-40B4-BE49-F238E27FC236}">
              <a16:creationId xmlns:a16="http://schemas.microsoft.com/office/drawing/2014/main" id="{BF8F51CE-691B-47FC-98F8-EC3D5F303E39}"/>
            </a:ext>
          </a:extLst>
        </xdr:cNvPr>
        <xdr:cNvSpPr txBox="1"/>
      </xdr:nvSpPr>
      <xdr:spPr>
        <a:xfrm>
          <a:off x="135007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4463</xdr:rowOff>
    </xdr:from>
    <xdr:ext cx="405111" cy="259045"/>
    <xdr:sp macro="" textlink="">
      <xdr:nvSpPr>
        <xdr:cNvPr id="685" name="n_4aveValue【消防施設】&#10;有形固定資産減価償却率">
          <a:extLst>
            <a:ext uri="{FF2B5EF4-FFF2-40B4-BE49-F238E27FC236}">
              <a16:creationId xmlns:a16="http://schemas.microsoft.com/office/drawing/2014/main" id="{67856DE7-599B-4C4B-AD7C-41634BF610D7}"/>
            </a:ext>
          </a:extLst>
        </xdr:cNvPr>
        <xdr:cNvSpPr txBox="1"/>
      </xdr:nvSpPr>
      <xdr:spPr>
        <a:xfrm>
          <a:off x="12611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53357</xdr:rowOff>
    </xdr:from>
    <xdr:ext cx="405111" cy="259045"/>
    <xdr:sp macro="" textlink="">
      <xdr:nvSpPr>
        <xdr:cNvPr id="686" name="n_1mainValue【消防施設】&#10;有形固定資産減価償却率">
          <a:extLst>
            <a:ext uri="{FF2B5EF4-FFF2-40B4-BE49-F238E27FC236}">
              <a16:creationId xmlns:a16="http://schemas.microsoft.com/office/drawing/2014/main" id="{E54831D0-32E5-4436-85AE-1EA97B733E39}"/>
            </a:ext>
          </a:extLst>
        </xdr:cNvPr>
        <xdr:cNvSpPr txBox="1"/>
      </xdr:nvSpPr>
      <xdr:spPr>
        <a:xfrm>
          <a:off x="15266044" y="1445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28591</xdr:rowOff>
    </xdr:from>
    <xdr:ext cx="405111" cy="259045"/>
    <xdr:sp macro="" textlink="">
      <xdr:nvSpPr>
        <xdr:cNvPr id="687" name="n_2mainValue【消防施設】&#10;有形固定資産減価償却率">
          <a:extLst>
            <a:ext uri="{FF2B5EF4-FFF2-40B4-BE49-F238E27FC236}">
              <a16:creationId xmlns:a16="http://schemas.microsoft.com/office/drawing/2014/main" id="{9FCF7797-5CED-4865-B632-938947696510}"/>
            </a:ext>
          </a:extLst>
        </xdr:cNvPr>
        <xdr:cNvSpPr txBox="1"/>
      </xdr:nvSpPr>
      <xdr:spPr>
        <a:xfrm>
          <a:off x="14389744" y="14430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16</xdr:rowOff>
    </xdr:from>
    <xdr:ext cx="405111" cy="259045"/>
    <xdr:sp macro="" textlink="">
      <xdr:nvSpPr>
        <xdr:cNvPr id="688" name="n_3mainValue【消防施設】&#10;有形固定資産減価償却率">
          <a:extLst>
            <a:ext uri="{FF2B5EF4-FFF2-40B4-BE49-F238E27FC236}">
              <a16:creationId xmlns:a16="http://schemas.microsoft.com/office/drawing/2014/main" id="{ACBC7A68-E439-43CF-BC05-716F7327949D}"/>
            </a:ext>
          </a:extLst>
        </xdr:cNvPr>
        <xdr:cNvSpPr txBox="1"/>
      </xdr:nvSpPr>
      <xdr:spPr>
        <a:xfrm>
          <a:off x="13500744"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125747</xdr:rowOff>
    </xdr:from>
    <xdr:ext cx="405111" cy="259045"/>
    <xdr:sp macro="" textlink="">
      <xdr:nvSpPr>
        <xdr:cNvPr id="689" name="n_4mainValue【消防施設】&#10;有形固定資産減価償却率">
          <a:extLst>
            <a:ext uri="{FF2B5EF4-FFF2-40B4-BE49-F238E27FC236}">
              <a16:creationId xmlns:a16="http://schemas.microsoft.com/office/drawing/2014/main" id="{CC59A1E6-0125-400B-B7F2-CEF99DAD244A}"/>
            </a:ext>
          </a:extLst>
        </xdr:cNvPr>
        <xdr:cNvSpPr txBox="1"/>
      </xdr:nvSpPr>
      <xdr:spPr>
        <a:xfrm>
          <a:off x="12611744" y="1435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90" name="正方形/長方形 689">
          <a:extLst>
            <a:ext uri="{FF2B5EF4-FFF2-40B4-BE49-F238E27FC236}">
              <a16:creationId xmlns:a16="http://schemas.microsoft.com/office/drawing/2014/main" id="{C1A10FF1-EE82-4C12-89C2-42702BB81FA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1" name="正方形/長方形 690">
          <a:extLst>
            <a:ext uri="{FF2B5EF4-FFF2-40B4-BE49-F238E27FC236}">
              <a16:creationId xmlns:a16="http://schemas.microsoft.com/office/drawing/2014/main" id="{7DBDCB83-A67E-4BF7-A434-F56DDB56146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2" name="正方形/長方形 691">
          <a:extLst>
            <a:ext uri="{FF2B5EF4-FFF2-40B4-BE49-F238E27FC236}">
              <a16:creationId xmlns:a16="http://schemas.microsoft.com/office/drawing/2014/main" id="{4FA47A51-329B-432F-857B-48A87C96623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3" name="正方形/長方形 692">
          <a:extLst>
            <a:ext uri="{FF2B5EF4-FFF2-40B4-BE49-F238E27FC236}">
              <a16:creationId xmlns:a16="http://schemas.microsoft.com/office/drawing/2014/main" id="{CFF5E9AB-2511-47E8-A1FA-8DE02B0E78A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4" name="正方形/長方形 693">
          <a:extLst>
            <a:ext uri="{FF2B5EF4-FFF2-40B4-BE49-F238E27FC236}">
              <a16:creationId xmlns:a16="http://schemas.microsoft.com/office/drawing/2014/main" id="{C66211AC-94D0-4ED5-B463-6BC2E782E2E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5" name="正方形/長方形 694">
          <a:extLst>
            <a:ext uri="{FF2B5EF4-FFF2-40B4-BE49-F238E27FC236}">
              <a16:creationId xmlns:a16="http://schemas.microsoft.com/office/drawing/2014/main" id="{6F0D956E-59D5-4B85-AF90-85F7BAEE6A1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6" name="正方形/長方形 695">
          <a:extLst>
            <a:ext uri="{FF2B5EF4-FFF2-40B4-BE49-F238E27FC236}">
              <a16:creationId xmlns:a16="http://schemas.microsoft.com/office/drawing/2014/main" id="{66C7D04E-4CC1-4AC7-9210-D8940315A20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7" name="正方形/長方形 696">
          <a:extLst>
            <a:ext uri="{FF2B5EF4-FFF2-40B4-BE49-F238E27FC236}">
              <a16:creationId xmlns:a16="http://schemas.microsoft.com/office/drawing/2014/main" id="{B2FB5D01-2725-4696-8221-BDB4B5226C51}"/>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8" name="テキスト ボックス 697">
          <a:extLst>
            <a:ext uri="{FF2B5EF4-FFF2-40B4-BE49-F238E27FC236}">
              <a16:creationId xmlns:a16="http://schemas.microsoft.com/office/drawing/2014/main" id="{87C2D4BB-8084-4590-8CF5-5056DE4F259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9" name="直線コネクタ 698">
          <a:extLst>
            <a:ext uri="{FF2B5EF4-FFF2-40B4-BE49-F238E27FC236}">
              <a16:creationId xmlns:a16="http://schemas.microsoft.com/office/drawing/2014/main" id="{AA7229C0-968F-49EC-AF70-E8BF6745A3DE}"/>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00" name="直線コネクタ 699">
          <a:extLst>
            <a:ext uri="{FF2B5EF4-FFF2-40B4-BE49-F238E27FC236}">
              <a16:creationId xmlns:a16="http://schemas.microsoft.com/office/drawing/2014/main" id="{4CB8312B-D545-48BD-A45D-3D33B174E5F9}"/>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01" name="テキスト ボックス 700">
          <a:extLst>
            <a:ext uri="{FF2B5EF4-FFF2-40B4-BE49-F238E27FC236}">
              <a16:creationId xmlns:a16="http://schemas.microsoft.com/office/drawing/2014/main" id="{B720217F-877A-4901-86F9-272B6DA8E165}"/>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02" name="直線コネクタ 701">
          <a:extLst>
            <a:ext uri="{FF2B5EF4-FFF2-40B4-BE49-F238E27FC236}">
              <a16:creationId xmlns:a16="http://schemas.microsoft.com/office/drawing/2014/main" id="{26082615-BFF6-420B-B686-81A5E8B92B0B}"/>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03" name="テキスト ボックス 702">
          <a:extLst>
            <a:ext uri="{FF2B5EF4-FFF2-40B4-BE49-F238E27FC236}">
              <a16:creationId xmlns:a16="http://schemas.microsoft.com/office/drawing/2014/main" id="{88F69548-2044-4E9A-A370-9BCFAC385AA2}"/>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04" name="直線コネクタ 703">
          <a:extLst>
            <a:ext uri="{FF2B5EF4-FFF2-40B4-BE49-F238E27FC236}">
              <a16:creationId xmlns:a16="http://schemas.microsoft.com/office/drawing/2014/main" id="{39447A3E-F65F-4AA8-A87F-63A5EA36D553}"/>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05" name="テキスト ボックス 704">
          <a:extLst>
            <a:ext uri="{FF2B5EF4-FFF2-40B4-BE49-F238E27FC236}">
              <a16:creationId xmlns:a16="http://schemas.microsoft.com/office/drawing/2014/main" id="{C2FFD582-04F3-4A00-9A5E-75B84509F71C}"/>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06" name="直線コネクタ 705">
          <a:extLst>
            <a:ext uri="{FF2B5EF4-FFF2-40B4-BE49-F238E27FC236}">
              <a16:creationId xmlns:a16="http://schemas.microsoft.com/office/drawing/2014/main" id="{DDC9DDF9-B873-43C8-B49E-8F57883FCE28}"/>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07" name="テキスト ボックス 706">
          <a:extLst>
            <a:ext uri="{FF2B5EF4-FFF2-40B4-BE49-F238E27FC236}">
              <a16:creationId xmlns:a16="http://schemas.microsoft.com/office/drawing/2014/main" id="{6472028A-1498-4875-8584-4EE216A1DF28}"/>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08" name="直線コネクタ 707">
          <a:extLst>
            <a:ext uri="{FF2B5EF4-FFF2-40B4-BE49-F238E27FC236}">
              <a16:creationId xmlns:a16="http://schemas.microsoft.com/office/drawing/2014/main" id="{237EA17E-22C8-4644-95C6-33FAE9E05DDF}"/>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9" name="テキスト ボックス 708">
          <a:extLst>
            <a:ext uri="{FF2B5EF4-FFF2-40B4-BE49-F238E27FC236}">
              <a16:creationId xmlns:a16="http://schemas.microsoft.com/office/drawing/2014/main" id="{A1676DF1-FF1A-4CFA-8D39-1911EFF30D7D}"/>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10" name="直線コネクタ 709">
          <a:extLst>
            <a:ext uri="{FF2B5EF4-FFF2-40B4-BE49-F238E27FC236}">
              <a16:creationId xmlns:a16="http://schemas.microsoft.com/office/drawing/2014/main" id="{BF1AECA9-72D8-4157-8869-5CFD65F660B8}"/>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11" name="テキスト ボックス 710">
          <a:extLst>
            <a:ext uri="{FF2B5EF4-FFF2-40B4-BE49-F238E27FC236}">
              <a16:creationId xmlns:a16="http://schemas.microsoft.com/office/drawing/2014/main" id="{86A5F5FD-2E15-4E5C-BA15-1BAFA88E8005}"/>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12" name="直線コネクタ 711">
          <a:extLst>
            <a:ext uri="{FF2B5EF4-FFF2-40B4-BE49-F238E27FC236}">
              <a16:creationId xmlns:a16="http://schemas.microsoft.com/office/drawing/2014/main" id="{9D494316-C94E-447A-A237-D24779DB1313}"/>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13" name="テキスト ボックス 712">
          <a:extLst>
            <a:ext uri="{FF2B5EF4-FFF2-40B4-BE49-F238E27FC236}">
              <a16:creationId xmlns:a16="http://schemas.microsoft.com/office/drawing/2014/main" id="{BDE69B74-A124-45E7-A243-3EB5CCACB008}"/>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4" name="【消防施設】&#10;一人当たり面積グラフ枠">
          <a:extLst>
            <a:ext uri="{FF2B5EF4-FFF2-40B4-BE49-F238E27FC236}">
              <a16:creationId xmlns:a16="http://schemas.microsoft.com/office/drawing/2014/main" id="{BF1031B1-69D4-4059-B0B1-2C332B23EDBC}"/>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81643</xdr:rowOff>
    </xdr:from>
    <xdr:to>
      <xdr:col>116</xdr:col>
      <xdr:colOff>62864</xdr:colOff>
      <xdr:row>86</xdr:row>
      <xdr:rowOff>148045</xdr:rowOff>
    </xdr:to>
    <xdr:cxnSp macro="">
      <xdr:nvCxnSpPr>
        <xdr:cNvPr id="715" name="直線コネクタ 714">
          <a:extLst>
            <a:ext uri="{FF2B5EF4-FFF2-40B4-BE49-F238E27FC236}">
              <a16:creationId xmlns:a16="http://schemas.microsoft.com/office/drawing/2014/main" id="{A8F899D1-0F02-48DF-A63C-5A50617B3BCD}"/>
            </a:ext>
          </a:extLst>
        </xdr:cNvPr>
        <xdr:cNvCxnSpPr/>
      </xdr:nvCxnSpPr>
      <xdr:spPr>
        <a:xfrm flipV="1">
          <a:off x="22160864" y="13454743"/>
          <a:ext cx="0" cy="1438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151872</xdr:rowOff>
    </xdr:from>
    <xdr:ext cx="469744" cy="259045"/>
    <xdr:sp macro="" textlink="">
      <xdr:nvSpPr>
        <xdr:cNvPr id="716" name="【消防施設】&#10;一人当たり面積最小値テキスト">
          <a:extLst>
            <a:ext uri="{FF2B5EF4-FFF2-40B4-BE49-F238E27FC236}">
              <a16:creationId xmlns:a16="http://schemas.microsoft.com/office/drawing/2014/main" id="{20D91F87-F56B-4804-8EBD-B9796B4AC081}"/>
            </a:ext>
          </a:extLst>
        </xdr:cNvPr>
        <xdr:cNvSpPr txBox="1"/>
      </xdr:nvSpPr>
      <xdr:spPr>
        <a:xfrm>
          <a:off x="22199600" y="1489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148045</xdr:rowOff>
    </xdr:from>
    <xdr:to>
      <xdr:col>116</xdr:col>
      <xdr:colOff>152400</xdr:colOff>
      <xdr:row>86</xdr:row>
      <xdr:rowOff>148045</xdr:rowOff>
    </xdr:to>
    <xdr:cxnSp macro="">
      <xdr:nvCxnSpPr>
        <xdr:cNvPr id="717" name="直線コネクタ 716">
          <a:extLst>
            <a:ext uri="{FF2B5EF4-FFF2-40B4-BE49-F238E27FC236}">
              <a16:creationId xmlns:a16="http://schemas.microsoft.com/office/drawing/2014/main" id="{939273F2-AB43-4B10-B775-A8B7AB1B7272}"/>
            </a:ext>
          </a:extLst>
        </xdr:cNvPr>
        <xdr:cNvCxnSpPr/>
      </xdr:nvCxnSpPr>
      <xdr:spPr>
        <a:xfrm>
          <a:off x="22072600" y="14892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28320</xdr:rowOff>
    </xdr:from>
    <xdr:ext cx="469744" cy="259045"/>
    <xdr:sp macro="" textlink="">
      <xdr:nvSpPr>
        <xdr:cNvPr id="718" name="【消防施設】&#10;一人当たり面積最大値テキスト">
          <a:extLst>
            <a:ext uri="{FF2B5EF4-FFF2-40B4-BE49-F238E27FC236}">
              <a16:creationId xmlns:a16="http://schemas.microsoft.com/office/drawing/2014/main" id="{46A8ED74-9426-4025-8892-AB3DD1FF8A2B}"/>
            </a:ext>
          </a:extLst>
        </xdr:cNvPr>
        <xdr:cNvSpPr txBox="1"/>
      </xdr:nvSpPr>
      <xdr:spPr>
        <a:xfrm>
          <a:off x="22199600" y="1322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81643</xdr:rowOff>
    </xdr:from>
    <xdr:to>
      <xdr:col>116</xdr:col>
      <xdr:colOff>152400</xdr:colOff>
      <xdr:row>78</xdr:row>
      <xdr:rowOff>81643</xdr:rowOff>
    </xdr:to>
    <xdr:cxnSp macro="">
      <xdr:nvCxnSpPr>
        <xdr:cNvPr id="719" name="直線コネクタ 718">
          <a:extLst>
            <a:ext uri="{FF2B5EF4-FFF2-40B4-BE49-F238E27FC236}">
              <a16:creationId xmlns:a16="http://schemas.microsoft.com/office/drawing/2014/main" id="{06E6EAA7-F072-4DFA-8B43-BC0D25568C99}"/>
            </a:ext>
          </a:extLst>
        </xdr:cNvPr>
        <xdr:cNvCxnSpPr/>
      </xdr:nvCxnSpPr>
      <xdr:spPr>
        <a:xfrm>
          <a:off x="22072600" y="1345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126291</xdr:rowOff>
    </xdr:from>
    <xdr:ext cx="469744" cy="259045"/>
    <xdr:sp macro="" textlink="">
      <xdr:nvSpPr>
        <xdr:cNvPr id="720" name="【消防施設】&#10;一人当たり面積平均値テキスト">
          <a:extLst>
            <a:ext uri="{FF2B5EF4-FFF2-40B4-BE49-F238E27FC236}">
              <a16:creationId xmlns:a16="http://schemas.microsoft.com/office/drawing/2014/main" id="{51C7ED1C-3B3B-4191-962C-F05EFB01B133}"/>
            </a:ext>
          </a:extLst>
        </xdr:cNvPr>
        <xdr:cNvSpPr txBox="1"/>
      </xdr:nvSpPr>
      <xdr:spPr>
        <a:xfrm>
          <a:off x="22199600" y="14699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147864</xdr:rowOff>
    </xdr:from>
    <xdr:to>
      <xdr:col>116</xdr:col>
      <xdr:colOff>114300</xdr:colOff>
      <xdr:row>86</xdr:row>
      <xdr:rowOff>78014</xdr:rowOff>
    </xdr:to>
    <xdr:sp macro="" textlink="">
      <xdr:nvSpPr>
        <xdr:cNvPr id="721" name="フローチャート: 判断 720">
          <a:extLst>
            <a:ext uri="{FF2B5EF4-FFF2-40B4-BE49-F238E27FC236}">
              <a16:creationId xmlns:a16="http://schemas.microsoft.com/office/drawing/2014/main" id="{5983CBF3-6059-464D-9A06-90CC9175A265}"/>
            </a:ext>
          </a:extLst>
        </xdr:cNvPr>
        <xdr:cNvSpPr/>
      </xdr:nvSpPr>
      <xdr:spPr>
        <a:xfrm>
          <a:off x="22110700" y="1472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146776</xdr:rowOff>
    </xdr:from>
    <xdr:to>
      <xdr:col>112</xdr:col>
      <xdr:colOff>38100</xdr:colOff>
      <xdr:row>86</xdr:row>
      <xdr:rowOff>76926</xdr:rowOff>
    </xdr:to>
    <xdr:sp macro="" textlink="">
      <xdr:nvSpPr>
        <xdr:cNvPr id="722" name="フローチャート: 判断 721">
          <a:extLst>
            <a:ext uri="{FF2B5EF4-FFF2-40B4-BE49-F238E27FC236}">
              <a16:creationId xmlns:a16="http://schemas.microsoft.com/office/drawing/2014/main" id="{3D6E00CB-1BDB-46D4-9DAB-BB6A3E5D3A3A}"/>
            </a:ext>
          </a:extLst>
        </xdr:cNvPr>
        <xdr:cNvSpPr/>
      </xdr:nvSpPr>
      <xdr:spPr>
        <a:xfrm>
          <a:off x="21272500" y="1472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155484</xdr:rowOff>
    </xdr:from>
    <xdr:to>
      <xdr:col>107</xdr:col>
      <xdr:colOff>101600</xdr:colOff>
      <xdr:row>86</xdr:row>
      <xdr:rowOff>85634</xdr:rowOff>
    </xdr:to>
    <xdr:sp macro="" textlink="">
      <xdr:nvSpPr>
        <xdr:cNvPr id="723" name="フローチャート: 判断 722">
          <a:extLst>
            <a:ext uri="{FF2B5EF4-FFF2-40B4-BE49-F238E27FC236}">
              <a16:creationId xmlns:a16="http://schemas.microsoft.com/office/drawing/2014/main" id="{87D16465-4055-4981-8A20-8E6EF6D4CEC1}"/>
            </a:ext>
          </a:extLst>
        </xdr:cNvPr>
        <xdr:cNvSpPr/>
      </xdr:nvSpPr>
      <xdr:spPr>
        <a:xfrm>
          <a:off x="20383500" y="14728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162016</xdr:rowOff>
    </xdr:from>
    <xdr:to>
      <xdr:col>102</xdr:col>
      <xdr:colOff>165100</xdr:colOff>
      <xdr:row>86</xdr:row>
      <xdr:rowOff>92166</xdr:rowOff>
    </xdr:to>
    <xdr:sp macro="" textlink="">
      <xdr:nvSpPr>
        <xdr:cNvPr id="724" name="フローチャート: 判断 723">
          <a:extLst>
            <a:ext uri="{FF2B5EF4-FFF2-40B4-BE49-F238E27FC236}">
              <a16:creationId xmlns:a16="http://schemas.microsoft.com/office/drawing/2014/main" id="{3AA1422A-0C2A-4B7A-AF69-2F06EAFC9068}"/>
            </a:ext>
          </a:extLst>
        </xdr:cNvPr>
        <xdr:cNvSpPr/>
      </xdr:nvSpPr>
      <xdr:spPr>
        <a:xfrm>
          <a:off x="19494500" y="1473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163105</xdr:rowOff>
    </xdr:from>
    <xdr:to>
      <xdr:col>98</xdr:col>
      <xdr:colOff>38100</xdr:colOff>
      <xdr:row>86</xdr:row>
      <xdr:rowOff>93255</xdr:rowOff>
    </xdr:to>
    <xdr:sp macro="" textlink="">
      <xdr:nvSpPr>
        <xdr:cNvPr id="725" name="フローチャート: 判断 724">
          <a:extLst>
            <a:ext uri="{FF2B5EF4-FFF2-40B4-BE49-F238E27FC236}">
              <a16:creationId xmlns:a16="http://schemas.microsoft.com/office/drawing/2014/main" id="{AB029896-9EC1-46C3-ACF9-DD585B3253B8}"/>
            </a:ext>
          </a:extLst>
        </xdr:cNvPr>
        <xdr:cNvSpPr/>
      </xdr:nvSpPr>
      <xdr:spPr>
        <a:xfrm>
          <a:off x="18605500" y="1473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6" name="テキスト ボックス 725">
          <a:extLst>
            <a:ext uri="{FF2B5EF4-FFF2-40B4-BE49-F238E27FC236}">
              <a16:creationId xmlns:a16="http://schemas.microsoft.com/office/drawing/2014/main" id="{518A4708-4C6C-4C4F-A6DF-D04D202F1D16}"/>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7" name="テキスト ボックス 726">
          <a:extLst>
            <a:ext uri="{FF2B5EF4-FFF2-40B4-BE49-F238E27FC236}">
              <a16:creationId xmlns:a16="http://schemas.microsoft.com/office/drawing/2014/main" id="{0A2ABB9F-7BB3-4DB6-BB71-10E3FB7A862B}"/>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8" name="テキスト ボックス 727">
          <a:extLst>
            <a:ext uri="{FF2B5EF4-FFF2-40B4-BE49-F238E27FC236}">
              <a16:creationId xmlns:a16="http://schemas.microsoft.com/office/drawing/2014/main" id="{181FD2A7-15B5-481D-8F10-8ADE1A3209AF}"/>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9" name="テキスト ボックス 728">
          <a:extLst>
            <a:ext uri="{FF2B5EF4-FFF2-40B4-BE49-F238E27FC236}">
              <a16:creationId xmlns:a16="http://schemas.microsoft.com/office/drawing/2014/main" id="{F54C575B-24C9-48EA-A887-EF32134B7AD1}"/>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30" name="テキスト ボックス 729">
          <a:extLst>
            <a:ext uri="{FF2B5EF4-FFF2-40B4-BE49-F238E27FC236}">
              <a16:creationId xmlns:a16="http://schemas.microsoft.com/office/drawing/2014/main" id="{CE0EBBE8-1EDA-43BF-A410-0086D60098E9}"/>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130992</xdr:rowOff>
    </xdr:from>
    <xdr:to>
      <xdr:col>116</xdr:col>
      <xdr:colOff>114300</xdr:colOff>
      <xdr:row>85</xdr:row>
      <xdr:rowOff>61142</xdr:rowOff>
    </xdr:to>
    <xdr:sp macro="" textlink="">
      <xdr:nvSpPr>
        <xdr:cNvPr id="731" name="楕円 730">
          <a:extLst>
            <a:ext uri="{FF2B5EF4-FFF2-40B4-BE49-F238E27FC236}">
              <a16:creationId xmlns:a16="http://schemas.microsoft.com/office/drawing/2014/main" id="{44BF795B-005F-4DE6-BC47-8B62DCA30074}"/>
            </a:ext>
          </a:extLst>
        </xdr:cNvPr>
        <xdr:cNvSpPr/>
      </xdr:nvSpPr>
      <xdr:spPr>
        <a:xfrm>
          <a:off x="22110700" y="1453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153869</xdr:rowOff>
    </xdr:from>
    <xdr:ext cx="469744" cy="259045"/>
    <xdr:sp macro="" textlink="">
      <xdr:nvSpPr>
        <xdr:cNvPr id="732" name="【消防施設】&#10;一人当たり面積該当値テキスト">
          <a:extLst>
            <a:ext uri="{FF2B5EF4-FFF2-40B4-BE49-F238E27FC236}">
              <a16:creationId xmlns:a16="http://schemas.microsoft.com/office/drawing/2014/main" id="{4A4FEDA8-78A3-4383-BD78-8BF366940012}"/>
            </a:ext>
          </a:extLst>
        </xdr:cNvPr>
        <xdr:cNvSpPr txBox="1"/>
      </xdr:nvSpPr>
      <xdr:spPr>
        <a:xfrm>
          <a:off x="22199600" y="14384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137523</xdr:rowOff>
    </xdr:from>
    <xdr:to>
      <xdr:col>112</xdr:col>
      <xdr:colOff>38100</xdr:colOff>
      <xdr:row>85</xdr:row>
      <xdr:rowOff>67673</xdr:rowOff>
    </xdr:to>
    <xdr:sp macro="" textlink="">
      <xdr:nvSpPr>
        <xdr:cNvPr id="733" name="楕円 732">
          <a:extLst>
            <a:ext uri="{FF2B5EF4-FFF2-40B4-BE49-F238E27FC236}">
              <a16:creationId xmlns:a16="http://schemas.microsoft.com/office/drawing/2014/main" id="{06C5D8E7-22B7-4568-90A2-6E606BBE21CA}"/>
            </a:ext>
          </a:extLst>
        </xdr:cNvPr>
        <xdr:cNvSpPr/>
      </xdr:nvSpPr>
      <xdr:spPr>
        <a:xfrm>
          <a:off x="21272500" y="1453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10342</xdr:rowOff>
    </xdr:from>
    <xdr:to>
      <xdr:col>116</xdr:col>
      <xdr:colOff>63500</xdr:colOff>
      <xdr:row>85</xdr:row>
      <xdr:rowOff>16873</xdr:rowOff>
    </xdr:to>
    <xdr:cxnSp macro="">
      <xdr:nvCxnSpPr>
        <xdr:cNvPr id="734" name="直線コネクタ 733">
          <a:extLst>
            <a:ext uri="{FF2B5EF4-FFF2-40B4-BE49-F238E27FC236}">
              <a16:creationId xmlns:a16="http://schemas.microsoft.com/office/drawing/2014/main" id="{2E8388DC-BEC7-4B14-90D2-3B69C99C32F8}"/>
            </a:ext>
          </a:extLst>
        </xdr:cNvPr>
        <xdr:cNvCxnSpPr/>
      </xdr:nvCxnSpPr>
      <xdr:spPr>
        <a:xfrm flipV="1">
          <a:off x="21323300" y="14583592"/>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141877</xdr:rowOff>
    </xdr:from>
    <xdr:to>
      <xdr:col>107</xdr:col>
      <xdr:colOff>101600</xdr:colOff>
      <xdr:row>85</xdr:row>
      <xdr:rowOff>72027</xdr:rowOff>
    </xdr:to>
    <xdr:sp macro="" textlink="">
      <xdr:nvSpPr>
        <xdr:cNvPr id="735" name="楕円 734">
          <a:extLst>
            <a:ext uri="{FF2B5EF4-FFF2-40B4-BE49-F238E27FC236}">
              <a16:creationId xmlns:a16="http://schemas.microsoft.com/office/drawing/2014/main" id="{6E0C0E69-5147-4498-A8DC-C4CD65FF2170}"/>
            </a:ext>
          </a:extLst>
        </xdr:cNvPr>
        <xdr:cNvSpPr/>
      </xdr:nvSpPr>
      <xdr:spPr>
        <a:xfrm>
          <a:off x="20383500" y="1454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16873</xdr:rowOff>
    </xdr:from>
    <xdr:to>
      <xdr:col>111</xdr:col>
      <xdr:colOff>177800</xdr:colOff>
      <xdr:row>85</xdr:row>
      <xdr:rowOff>21227</xdr:rowOff>
    </xdr:to>
    <xdr:cxnSp macro="">
      <xdr:nvCxnSpPr>
        <xdr:cNvPr id="736" name="直線コネクタ 735">
          <a:extLst>
            <a:ext uri="{FF2B5EF4-FFF2-40B4-BE49-F238E27FC236}">
              <a16:creationId xmlns:a16="http://schemas.microsoft.com/office/drawing/2014/main" id="{4EA580C1-D4A0-4CBD-95AB-28D7BA560528}"/>
            </a:ext>
          </a:extLst>
        </xdr:cNvPr>
        <xdr:cNvCxnSpPr/>
      </xdr:nvCxnSpPr>
      <xdr:spPr>
        <a:xfrm flipV="1">
          <a:off x="20434300" y="14590123"/>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146231</xdr:rowOff>
    </xdr:from>
    <xdr:to>
      <xdr:col>102</xdr:col>
      <xdr:colOff>165100</xdr:colOff>
      <xdr:row>85</xdr:row>
      <xdr:rowOff>76381</xdr:rowOff>
    </xdr:to>
    <xdr:sp macro="" textlink="">
      <xdr:nvSpPr>
        <xdr:cNvPr id="737" name="楕円 736">
          <a:extLst>
            <a:ext uri="{FF2B5EF4-FFF2-40B4-BE49-F238E27FC236}">
              <a16:creationId xmlns:a16="http://schemas.microsoft.com/office/drawing/2014/main" id="{689CA75A-C75E-44A1-8CB9-2D12B71BC51F}"/>
            </a:ext>
          </a:extLst>
        </xdr:cNvPr>
        <xdr:cNvSpPr/>
      </xdr:nvSpPr>
      <xdr:spPr>
        <a:xfrm>
          <a:off x="19494500" y="1454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21227</xdr:rowOff>
    </xdr:from>
    <xdr:to>
      <xdr:col>107</xdr:col>
      <xdr:colOff>50800</xdr:colOff>
      <xdr:row>85</xdr:row>
      <xdr:rowOff>25581</xdr:rowOff>
    </xdr:to>
    <xdr:cxnSp macro="">
      <xdr:nvCxnSpPr>
        <xdr:cNvPr id="738" name="直線コネクタ 737">
          <a:extLst>
            <a:ext uri="{FF2B5EF4-FFF2-40B4-BE49-F238E27FC236}">
              <a16:creationId xmlns:a16="http://schemas.microsoft.com/office/drawing/2014/main" id="{64DD896C-FC56-4CC2-A25B-D140283AB7DA}"/>
            </a:ext>
          </a:extLst>
        </xdr:cNvPr>
        <xdr:cNvCxnSpPr/>
      </xdr:nvCxnSpPr>
      <xdr:spPr>
        <a:xfrm flipV="1">
          <a:off x="19545300" y="14594477"/>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148408</xdr:rowOff>
    </xdr:from>
    <xdr:to>
      <xdr:col>98</xdr:col>
      <xdr:colOff>38100</xdr:colOff>
      <xdr:row>85</xdr:row>
      <xdr:rowOff>78558</xdr:rowOff>
    </xdr:to>
    <xdr:sp macro="" textlink="">
      <xdr:nvSpPr>
        <xdr:cNvPr id="739" name="楕円 738">
          <a:extLst>
            <a:ext uri="{FF2B5EF4-FFF2-40B4-BE49-F238E27FC236}">
              <a16:creationId xmlns:a16="http://schemas.microsoft.com/office/drawing/2014/main" id="{9F313957-3781-4EE0-BBFC-7AB44F6BB46F}"/>
            </a:ext>
          </a:extLst>
        </xdr:cNvPr>
        <xdr:cNvSpPr/>
      </xdr:nvSpPr>
      <xdr:spPr>
        <a:xfrm>
          <a:off x="18605500" y="1455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25581</xdr:rowOff>
    </xdr:from>
    <xdr:to>
      <xdr:col>102</xdr:col>
      <xdr:colOff>114300</xdr:colOff>
      <xdr:row>85</xdr:row>
      <xdr:rowOff>27758</xdr:rowOff>
    </xdr:to>
    <xdr:cxnSp macro="">
      <xdr:nvCxnSpPr>
        <xdr:cNvPr id="740" name="直線コネクタ 739">
          <a:extLst>
            <a:ext uri="{FF2B5EF4-FFF2-40B4-BE49-F238E27FC236}">
              <a16:creationId xmlns:a16="http://schemas.microsoft.com/office/drawing/2014/main" id="{36298197-235C-41ED-8A58-415273F3608E}"/>
            </a:ext>
          </a:extLst>
        </xdr:cNvPr>
        <xdr:cNvCxnSpPr/>
      </xdr:nvCxnSpPr>
      <xdr:spPr>
        <a:xfrm flipV="1">
          <a:off x="18656300" y="14598831"/>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68053</xdr:rowOff>
    </xdr:from>
    <xdr:ext cx="469744" cy="259045"/>
    <xdr:sp macro="" textlink="">
      <xdr:nvSpPr>
        <xdr:cNvPr id="741" name="n_1aveValue【消防施設】&#10;一人当たり面積">
          <a:extLst>
            <a:ext uri="{FF2B5EF4-FFF2-40B4-BE49-F238E27FC236}">
              <a16:creationId xmlns:a16="http://schemas.microsoft.com/office/drawing/2014/main" id="{50A08DDF-CD77-4955-894C-B0A60D28FE0E}"/>
            </a:ext>
          </a:extLst>
        </xdr:cNvPr>
        <xdr:cNvSpPr txBox="1"/>
      </xdr:nvSpPr>
      <xdr:spPr>
        <a:xfrm>
          <a:off x="21075727" y="1481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76761</xdr:rowOff>
    </xdr:from>
    <xdr:ext cx="469744" cy="259045"/>
    <xdr:sp macro="" textlink="">
      <xdr:nvSpPr>
        <xdr:cNvPr id="742" name="n_2aveValue【消防施設】&#10;一人当たり面積">
          <a:extLst>
            <a:ext uri="{FF2B5EF4-FFF2-40B4-BE49-F238E27FC236}">
              <a16:creationId xmlns:a16="http://schemas.microsoft.com/office/drawing/2014/main" id="{FA14DB0F-C7F4-42CA-BA73-1CB5912D37C2}"/>
            </a:ext>
          </a:extLst>
        </xdr:cNvPr>
        <xdr:cNvSpPr txBox="1"/>
      </xdr:nvSpPr>
      <xdr:spPr>
        <a:xfrm>
          <a:off x="20199427" y="1482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83293</xdr:rowOff>
    </xdr:from>
    <xdr:ext cx="469744" cy="259045"/>
    <xdr:sp macro="" textlink="">
      <xdr:nvSpPr>
        <xdr:cNvPr id="743" name="n_3aveValue【消防施設】&#10;一人当たり面積">
          <a:extLst>
            <a:ext uri="{FF2B5EF4-FFF2-40B4-BE49-F238E27FC236}">
              <a16:creationId xmlns:a16="http://schemas.microsoft.com/office/drawing/2014/main" id="{F26BE38A-B9C9-43FA-8852-1B5A3FCA6175}"/>
            </a:ext>
          </a:extLst>
        </xdr:cNvPr>
        <xdr:cNvSpPr txBox="1"/>
      </xdr:nvSpPr>
      <xdr:spPr>
        <a:xfrm>
          <a:off x="19310427" y="1482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84382</xdr:rowOff>
    </xdr:from>
    <xdr:ext cx="469744" cy="259045"/>
    <xdr:sp macro="" textlink="">
      <xdr:nvSpPr>
        <xdr:cNvPr id="744" name="n_4aveValue【消防施設】&#10;一人当たり面積">
          <a:extLst>
            <a:ext uri="{FF2B5EF4-FFF2-40B4-BE49-F238E27FC236}">
              <a16:creationId xmlns:a16="http://schemas.microsoft.com/office/drawing/2014/main" id="{77153761-21A2-4C81-BF48-48C672E2D307}"/>
            </a:ext>
          </a:extLst>
        </xdr:cNvPr>
        <xdr:cNvSpPr txBox="1"/>
      </xdr:nvSpPr>
      <xdr:spPr>
        <a:xfrm>
          <a:off x="18421427" y="14829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84200</xdr:rowOff>
    </xdr:from>
    <xdr:ext cx="469744" cy="259045"/>
    <xdr:sp macro="" textlink="">
      <xdr:nvSpPr>
        <xdr:cNvPr id="745" name="n_1mainValue【消防施設】&#10;一人当たり面積">
          <a:extLst>
            <a:ext uri="{FF2B5EF4-FFF2-40B4-BE49-F238E27FC236}">
              <a16:creationId xmlns:a16="http://schemas.microsoft.com/office/drawing/2014/main" id="{4ABFFDA2-836B-4481-895B-5D7884147F91}"/>
            </a:ext>
          </a:extLst>
        </xdr:cNvPr>
        <xdr:cNvSpPr txBox="1"/>
      </xdr:nvSpPr>
      <xdr:spPr>
        <a:xfrm>
          <a:off x="21075727" y="14314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88554</xdr:rowOff>
    </xdr:from>
    <xdr:ext cx="469744" cy="259045"/>
    <xdr:sp macro="" textlink="">
      <xdr:nvSpPr>
        <xdr:cNvPr id="746" name="n_2mainValue【消防施設】&#10;一人当たり面積">
          <a:extLst>
            <a:ext uri="{FF2B5EF4-FFF2-40B4-BE49-F238E27FC236}">
              <a16:creationId xmlns:a16="http://schemas.microsoft.com/office/drawing/2014/main" id="{3DCDEAA5-1DBF-440A-991D-E39F88DEDEAE}"/>
            </a:ext>
          </a:extLst>
        </xdr:cNvPr>
        <xdr:cNvSpPr txBox="1"/>
      </xdr:nvSpPr>
      <xdr:spPr>
        <a:xfrm>
          <a:off x="20199427" y="14318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92908</xdr:rowOff>
    </xdr:from>
    <xdr:ext cx="469744" cy="259045"/>
    <xdr:sp macro="" textlink="">
      <xdr:nvSpPr>
        <xdr:cNvPr id="747" name="n_3mainValue【消防施設】&#10;一人当たり面積">
          <a:extLst>
            <a:ext uri="{FF2B5EF4-FFF2-40B4-BE49-F238E27FC236}">
              <a16:creationId xmlns:a16="http://schemas.microsoft.com/office/drawing/2014/main" id="{BFD0703D-223B-41FB-BB41-D81884979FD3}"/>
            </a:ext>
          </a:extLst>
        </xdr:cNvPr>
        <xdr:cNvSpPr txBox="1"/>
      </xdr:nvSpPr>
      <xdr:spPr>
        <a:xfrm>
          <a:off x="19310427" y="14323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95085</xdr:rowOff>
    </xdr:from>
    <xdr:ext cx="469744" cy="259045"/>
    <xdr:sp macro="" textlink="">
      <xdr:nvSpPr>
        <xdr:cNvPr id="748" name="n_4mainValue【消防施設】&#10;一人当たり面積">
          <a:extLst>
            <a:ext uri="{FF2B5EF4-FFF2-40B4-BE49-F238E27FC236}">
              <a16:creationId xmlns:a16="http://schemas.microsoft.com/office/drawing/2014/main" id="{1C409E38-C260-49F5-BDE3-495A534AAE5E}"/>
            </a:ext>
          </a:extLst>
        </xdr:cNvPr>
        <xdr:cNvSpPr txBox="1"/>
      </xdr:nvSpPr>
      <xdr:spPr>
        <a:xfrm>
          <a:off x="18421427" y="1432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9" name="正方形/長方形 748">
          <a:extLst>
            <a:ext uri="{FF2B5EF4-FFF2-40B4-BE49-F238E27FC236}">
              <a16:creationId xmlns:a16="http://schemas.microsoft.com/office/drawing/2014/main" id="{F300D3FF-FDE3-451E-BEA5-9D2F5A99455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50" name="正方形/長方形 749">
          <a:extLst>
            <a:ext uri="{FF2B5EF4-FFF2-40B4-BE49-F238E27FC236}">
              <a16:creationId xmlns:a16="http://schemas.microsoft.com/office/drawing/2014/main" id="{F768AE50-A6B9-4830-A1A8-18643AB9DC5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51" name="正方形/長方形 750">
          <a:extLst>
            <a:ext uri="{FF2B5EF4-FFF2-40B4-BE49-F238E27FC236}">
              <a16:creationId xmlns:a16="http://schemas.microsoft.com/office/drawing/2014/main" id="{D29D46EC-C4C6-4773-B1AB-A58FB14C112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2" name="正方形/長方形 751">
          <a:extLst>
            <a:ext uri="{FF2B5EF4-FFF2-40B4-BE49-F238E27FC236}">
              <a16:creationId xmlns:a16="http://schemas.microsoft.com/office/drawing/2014/main" id="{5DC24234-FDE9-430D-9D50-BEC03DBEEE5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3" name="正方形/長方形 752">
          <a:extLst>
            <a:ext uri="{FF2B5EF4-FFF2-40B4-BE49-F238E27FC236}">
              <a16:creationId xmlns:a16="http://schemas.microsoft.com/office/drawing/2014/main" id="{E5F6EBB7-B0F3-42E3-AC63-0204059DC33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4" name="正方形/長方形 753">
          <a:extLst>
            <a:ext uri="{FF2B5EF4-FFF2-40B4-BE49-F238E27FC236}">
              <a16:creationId xmlns:a16="http://schemas.microsoft.com/office/drawing/2014/main" id="{8209F304-6504-4A8B-BA07-A7B3F052518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5" name="正方形/長方形 754">
          <a:extLst>
            <a:ext uri="{FF2B5EF4-FFF2-40B4-BE49-F238E27FC236}">
              <a16:creationId xmlns:a16="http://schemas.microsoft.com/office/drawing/2014/main" id="{CCDA7B02-EDD8-4D4C-AD08-EC94AF0E538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6" name="正方形/長方形 755">
          <a:extLst>
            <a:ext uri="{FF2B5EF4-FFF2-40B4-BE49-F238E27FC236}">
              <a16:creationId xmlns:a16="http://schemas.microsoft.com/office/drawing/2014/main" id="{1D01BBD4-DBE0-48A3-AD51-9072FD06EF9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7" name="テキスト ボックス 756">
          <a:extLst>
            <a:ext uri="{FF2B5EF4-FFF2-40B4-BE49-F238E27FC236}">
              <a16:creationId xmlns:a16="http://schemas.microsoft.com/office/drawing/2014/main" id="{07F39EDC-B39C-444C-8D43-C529C576B13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8" name="直線コネクタ 757">
          <a:extLst>
            <a:ext uri="{FF2B5EF4-FFF2-40B4-BE49-F238E27FC236}">
              <a16:creationId xmlns:a16="http://schemas.microsoft.com/office/drawing/2014/main" id="{90D4E226-F9E2-4F29-8831-246D619C228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9" name="テキスト ボックス 758">
          <a:extLst>
            <a:ext uri="{FF2B5EF4-FFF2-40B4-BE49-F238E27FC236}">
              <a16:creationId xmlns:a16="http://schemas.microsoft.com/office/drawing/2014/main" id="{26CB5BA0-7C57-427B-88D8-4916471684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60" name="直線コネクタ 759">
          <a:extLst>
            <a:ext uri="{FF2B5EF4-FFF2-40B4-BE49-F238E27FC236}">
              <a16:creationId xmlns:a16="http://schemas.microsoft.com/office/drawing/2014/main" id="{BE202F61-22CA-4B6D-BB75-96241178BAA8}"/>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61" name="テキスト ボックス 760">
          <a:extLst>
            <a:ext uri="{FF2B5EF4-FFF2-40B4-BE49-F238E27FC236}">
              <a16:creationId xmlns:a16="http://schemas.microsoft.com/office/drawing/2014/main" id="{657705FB-C15C-472C-A1CF-501C3F110DB7}"/>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62" name="直線コネクタ 761">
          <a:extLst>
            <a:ext uri="{FF2B5EF4-FFF2-40B4-BE49-F238E27FC236}">
              <a16:creationId xmlns:a16="http://schemas.microsoft.com/office/drawing/2014/main" id="{47626B71-DB23-4D38-BAAA-474F39CB50C8}"/>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63" name="テキスト ボックス 762">
          <a:extLst>
            <a:ext uri="{FF2B5EF4-FFF2-40B4-BE49-F238E27FC236}">
              <a16:creationId xmlns:a16="http://schemas.microsoft.com/office/drawing/2014/main" id="{F9438A13-4F5B-4373-A60B-0E54585748C4}"/>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64" name="直線コネクタ 763">
          <a:extLst>
            <a:ext uri="{FF2B5EF4-FFF2-40B4-BE49-F238E27FC236}">
              <a16:creationId xmlns:a16="http://schemas.microsoft.com/office/drawing/2014/main" id="{D759DE21-BE4B-4842-B3AC-4500EC4A662D}"/>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65" name="テキスト ボックス 764">
          <a:extLst>
            <a:ext uri="{FF2B5EF4-FFF2-40B4-BE49-F238E27FC236}">
              <a16:creationId xmlns:a16="http://schemas.microsoft.com/office/drawing/2014/main" id="{74844BD1-D16B-4678-AAB3-EA19035A2D6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6" name="直線コネクタ 765">
          <a:extLst>
            <a:ext uri="{FF2B5EF4-FFF2-40B4-BE49-F238E27FC236}">
              <a16:creationId xmlns:a16="http://schemas.microsoft.com/office/drawing/2014/main" id="{94DEE9D1-5212-47AB-ADE0-510A4023BA8A}"/>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7" name="テキスト ボックス 766">
          <a:extLst>
            <a:ext uri="{FF2B5EF4-FFF2-40B4-BE49-F238E27FC236}">
              <a16:creationId xmlns:a16="http://schemas.microsoft.com/office/drawing/2014/main" id="{ED111DAA-5866-4F7B-8D6D-7870E7C01CC1}"/>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8" name="直線コネクタ 767">
          <a:extLst>
            <a:ext uri="{FF2B5EF4-FFF2-40B4-BE49-F238E27FC236}">
              <a16:creationId xmlns:a16="http://schemas.microsoft.com/office/drawing/2014/main" id="{BA002290-8412-4421-B5BA-6154D4777BF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9" name="テキスト ボックス 768">
          <a:extLst>
            <a:ext uri="{FF2B5EF4-FFF2-40B4-BE49-F238E27FC236}">
              <a16:creationId xmlns:a16="http://schemas.microsoft.com/office/drawing/2014/main" id="{66F37887-0406-450B-9661-936E5C1D6E15}"/>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70" name="直線コネクタ 769">
          <a:extLst>
            <a:ext uri="{FF2B5EF4-FFF2-40B4-BE49-F238E27FC236}">
              <a16:creationId xmlns:a16="http://schemas.microsoft.com/office/drawing/2014/main" id="{6ED28EF9-D5CB-409C-A1FE-41CCC52BA0B9}"/>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71" name="テキスト ボックス 770">
          <a:extLst>
            <a:ext uri="{FF2B5EF4-FFF2-40B4-BE49-F238E27FC236}">
              <a16:creationId xmlns:a16="http://schemas.microsoft.com/office/drawing/2014/main" id="{B46CC345-08D2-42BE-835F-463AF7ED4405}"/>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72" name="直線コネクタ 771">
          <a:extLst>
            <a:ext uri="{FF2B5EF4-FFF2-40B4-BE49-F238E27FC236}">
              <a16:creationId xmlns:a16="http://schemas.microsoft.com/office/drawing/2014/main" id="{2A0706AF-04B2-49E4-810E-62B0FEF5EB1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3" name="【庁舎】&#10;有形固定資産減価償却率グラフ枠">
          <a:extLst>
            <a:ext uri="{FF2B5EF4-FFF2-40B4-BE49-F238E27FC236}">
              <a16:creationId xmlns:a16="http://schemas.microsoft.com/office/drawing/2014/main" id="{42935530-1EF8-43F2-8AF3-D47CE4D2206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22316</xdr:rowOff>
    </xdr:from>
    <xdr:to>
      <xdr:col>85</xdr:col>
      <xdr:colOff>126364</xdr:colOff>
      <xdr:row>109</xdr:row>
      <xdr:rowOff>32113</xdr:rowOff>
    </xdr:to>
    <xdr:cxnSp macro="">
      <xdr:nvCxnSpPr>
        <xdr:cNvPr id="774" name="直線コネクタ 773">
          <a:extLst>
            <a:ext uri="{FF2B5EF4-FFF2-40B4-BE49-F238E27FC236}">
              <a16:creationId xmlns:a16="http://schemas.microsoft.com/office/drawing/2014/main" id="{879F36B5-79B1-43C6-8746-4599C4343A4E}"/>
            </a:ext>
          </a:extLst>
        </xdr:cNvPr>
        <xdr:cNvCxnSpPr/>
      </xdr:nvCxnSpPr>
      <xdr:spPr>
        <a:xfrm flipV="1">
          <a:off x="16318864" y="17167316"/>
          <a:ext cx="0" cy="1552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35940</xdr:rowOff>
    </xdr:from>
    <xdr:ext cx="405111" cy="259045"/>
    <xdr:sp macro="" textlink="">
      <xdr:nvSpPr>
        <xdr:cNvPr id="775" name="【庁舎】&#10;有形固定資産減価償却率最小値テキスト">
          <a:extLst>
            <a:ext uri="{FF2B5EF4-FFF2-40B4-BE49-F238E27FC236}">
              <a16:creationId xmlns:a16="http://schemas.microsoft.com/office/drawing/2014/main" id="{5748B9C0-EDA3-48B2-9307-4383719E9AF2}"/>
            </a:ext>
          </a:extLst>
        </xdr:cNvPr>
        <xdr:cNvSpPr txBox="1"/>
      </xdr:nvSpPr>
      <xdr:spPr>
        <a:xfrm>
          <a:off x="16357600" y="1872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32113</xdr:rowOff>
    </xdr:from>
    <xdr:to>
      <xdr:col>86</xdr:col>
      <xdr:colOff>25400</xdr:colOff>
      <xdr:row>109</xdr:row>
      <xdr:rowOff>32113</xdr:rowOff>
    </xdr:to>
    <xdr:cxnSp macro="">
      <xdr:nvCxnSpPr>
        <xdr:cNvPr id="776" name="直線コネクタ 775">
          <a:extLst>
            <a:ext uri="{FF2B5EF4-FFF2-40B4-BE49-F238E27FC236}">
              <a16:creationId xmlns:a16="http://schemas.microsoft.com/office/drawing/2014/main" id="{262767C0-9704-4727-AC01-9D01366876E8}"/>
            </a:ext>
          </a:extLst>
        </xdr:cNvPr>
        <xdr:cNvCxnSpPr/>
      </xdr:nvCxnSpPr>
      <xdr:spPr>
        <a:xfrm>
          <a:off x="16230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140443</xdr:rowOff>
    </xdr:from>
    <xdr:ext cx="340478" cy="259045"/>
    <xdr:sp macro="" textlink="">
      <xdr:nvSpPr>
        <xdr:cNvPr id="777" name="【庁舎】&#10;有形固定資産減価償却率最大値テキスト">
          <a:extLst>
            <a:ext uri="{FF2B5EF4-FFF2-40B4-BE49-F238E27FC236}">
              <a16:creationId xmlns:a16="http://schemas.microsoft.com/office/drawing/2014/main" id="{F27B5A13-8EAC-48F0-B4CF-F20297CB9BC8}"/>
            </a:ext>
          </a:extLst>
        </xdr:cNvPr>
        <xdr:cNvSpPr txBox="1"/>
      </xdr:nvSpPr>
      <xdr:spPr>
        <a:xfrm>
          <a:off x="16357600" y="1694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22316</xdr:rowOff>
    </xdr:from>
    <xdr:to>
      <xdr:col>86</xdr:col>
      <xdr:colOff>25400</xdr:colOff>
      <xdr:row>100</xdr:row>
      <xdr:rowOff>22316</xdr:rowOff>
    </xdr:to>
    <xdr:cxnSp macro="">
      <xdr:nvCxnSpPr>
        <xdr:cNvPr id="778" name="直線コネクタ 777">
          <a:extLst>
            <a:ext uri="{FF2B5EF4-FFF2-40B4-BE49-F238E27FC236}">
              <a16:creationId xmlns:a16="http://schemas.microsoft.com/office/drawing/2014/main" id="{E5D84BA1-0F4C-4564-B900-0BDFC88C8C25}"/>
            </a:ext>
          </a:extLst>
        </xdr:cNvPr>
        <xdr:cNvCxnSpPr/>
      </xdr:nvCxnSpPr>
      <xdr:spPr>
        <a:xfrm>
          <a:off x="16230600" y="1716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107059</xdr:rowOff>
    </xdr:from>
    <xdr:ext cx="405111" cy="259045"/>
    <xdr:sp macro="" textlink="">
      <xdr:nvSpPr>
        <xdr:cNvPr id="779" name="【庁舎】&#10;有形固定資産減価償却率平均値テキスト">
          <a:extLst>
            <a:ext uri="{FF2B5EF4-FFF2-40B4-BE49-F238E27FC236}">
              <a16:creationId xmlns:a16="http://schemas.microsoft.com/office/drawing/2014/main" id="{828527F8-00D6-4FB4-BDB0-8E78529CC851}"/>
            </a:ext>
          </a:extLst>
        </xdr:cNvPr>
        <xdr:cNvSpPr txBox="1"/>
      </xdr:nvSpPr>
      <xdr:spPr>
        <a:xfrm>
          <a:off x="16357600" y="177664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84182</xdr:rowOff>
    </xdr:from>
    <xdr:to>
      <xdr:col>85</xdr:col>
      <xdr:colOff>177800</xdr:colOff>
      <xdr:row>105</xdr:row>
      <xdr:rowOff>14332</xdr:rowOff>
    </xdr:to>
    <xdr:sp macro="" textlink="">
      <xdr:nvSpPr>
        <xdr:cNvPr id="780" name="フローチャート: 判断 779">
          <a:extLst>
            <a:ext uri="{FF2B5EF4-FFF2-40B4-BE49-F238E27FC236}">
              <a16:creationId xmlns:a16="http://schemas.microsoft.com/office/drawing/2014/main" id="{6EA78FA3-06A6-478D-939C-E6C649EE3DAC}"/>
            </a:ext>
          </a:extLst>
        </xdr:cNvPr>
        <xdr:cNvSpPr/>
      </xdr:nvSpPr>
      <xdr:spPr>
        <a:xfrm>
          <a:off x="162687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56424</xdr:rowOff>
    </xdr:from>
    <xdr:to>
      <xdr:col>81</xdr:col>
      <xdr:colOff>101600</xdr:colOff>
      <xdr:row>104</xdr:row>
      <xdr:rowOff>158024</xdr:rowOff>
    </xdr:to>
    <xdr:sp macro="" textlink="">
      <xdr:nvSpPr>
        <xdr:cNvPr id="781" name="フローチャート: 判断 780">
          <a:extLst>
            <a:ext uri="{FF2B5EF4-FFF2-40B4-BE49-F238E27FC236}">
              <a16:creationId xmlns:a16="http://schemas.microsoft.com/office/drawing/2014/main" id="{6B1007D4-C425-4C35-B260-1D889A425EC1}"/>
            </a:ext>
          </a:extLst>
        </xdr:cNvPr>
        <xdr:cNvSpPr/>
      </xdr:nvSpPr>
      <xdr:spPr>
        <a:xfrm>
          <a:off x="15430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62956</xdr:rowOff>
    </xdr:from>
    <xdr:to>
      <xdr:col>76</xdr:col>
      <xdr:colOff>165100</xdr:colOff>
      <xdr:row>104</xdr:row>
      <xdr:rowOff>164556</xdr:rowOff>
    </xdr:to>
    <xdr:sp macro="" textlink="">
      <xdr:nvSpPr>
        <xdr:cNvPr id="782" name="フローチャート: 判断 781">
          <a:extLst>
            <a:ext uri="{FF2B5EF4-FFF2-40B4-BE49-F238E27FC236}">
              <a16:creationId xmlns:a16="http://schemas.microsoft.com/office/drawing/2014/main" id="{723E6FC6-9EE6-4BD9-8105-E750C207E74D}"/>
            </a:ext>
          </a:extLst>
        </xdr:cNvPr>
        <xdr:cNvSpPr/>
      </xdr:nvSpPr>
      <xdr:spPr>
        <a:xfrm>
          <a:off x="14541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46627</xdr:rowOff>
    </xdr:from>
    <xdr:to>
      <xdr:col>72</xdr:col>
      <xdr:colOff>38100</xdr:colOff>
      <xdr:row>104</xdr:row>
      <xdr:rowOff>148227</xdr:rowOff>
    </xdr:to>
    <xdr:sp macro="" textlink="">
      <xdr:nvSpPr>
        <xdr:cNvPr id="783" name="フローチャート: 判断 782">
          <a:extLst>
            <a:ext uri="{FF2B5EF4-FFF2-40B4-BE49-F238E27FC236}">
              <a16:creationId xmlns:a16="http://schemas.microsoft.com/office/drawing/2014/main" id="{8EEBA533-00F4-4429-8517-0772F11CD79E}"/>
            </a:ext>
          </a:extLst>
        </xdr:cNvPr>
        <xdr:cNvSpPr/>
      </xdr:nvSpPr>
      <xdr:spPr>
        <a:xfrm>
          <a:off x="13652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27032</xdr:rowOff>
    </xdr:from>
    <xdr:to>
      <xdr:col>67</xdr:col>
      <xdr:colOff>101600</xdr:colOff>
      <xdr:row>105</xdr:row>
      <xdr:rowOff>128632</xdr:rowOff>
    </xdr:to>
    <xdr:sp macro="" textlink="">
      <xdr:nvSpPr>
        <xdr:cNvPr id="784" name="フローチャート: 判断 783">
          <a:extLst>
            <a:ext uri="{FF2B5EF4-FFF2-40B4-BE49-F238E27FC236}">
              <a16:creationId xmlns:a16="http://schemas.microsoft.com/office/drawing/2014/main" id="{6F07F307-359B-4613-A75D-3B584C3680D6}"/>
            </a:ext>
          </a:extLst>
        </xdr:cNvPr>
        <xdr:cNvSpPr/>
      </xdr:nvSpPr>
      <xdr:spPr>
        <a:xfrm>
          <a:off x="12763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5" name="テキスト ボックス 784">
          <a:extLst>
            <a:ext uri="{FF2B5EF4-FFF2-40B4-BE49-F238E27FC236}">
              <a16:creationId xmlns:a16="http://schemas.microsoft.com/office/drawing/2014/main" id="{99606D9B-EA76-40D4-9CB2-CD38B4B13EA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6" name="テキスト ボックス 785">
          <a:extLst>
            <a:ext uri="{FF2B5EF4-FFF2-40B4-BE49-F238E27FC236}">
              <a16:creationId xmlns:a16="http://schemas.microsoft.com/office/drawing/2014/main" id="{6C6246BC-87DE-470B-A262-F3ED9EA1BFE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7" name="テキスト ボックス 786">
          <a:extLst>
            <a:ext uri="{FF2B5EF4-FFF2-40B4-BE49-F238E27FC236}">
              <a16:creationId xmlns:a16="http://schemas.microsoft.com/office/drawing/2014/main" id="{30803314-D5A5-4A96-B4B0-3C817382697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8" name="テキスト ボックス 787">
          <a:extLst>
            <a:ext uri="{FF2B5EF4-FFF2-40B4-BE49-F238E27FC236}">
              <a16:creationId xmlns:a16="http://schemas.microsoft.com/office/drawing/2014/main" id="{9C18C30F-F709-42C2-9859-2110CFF65AE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9" name="テキスト ボックス 788">
          <a:extLst>
            <a:ext uri="{FF2B5EF4-FFF2-40B4-BE49-F238E27FC236}">
              <a16:creationId xmlns:a16="http://schemas.microsoft.com/office/drawing/2014/main" id="{2299ED66-D85C-4528-8348-774FCC9764B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23768</xdr:rowOff>
    </xdr:from>
    <xdr:to>
      <xdr:col>85</xdr:col>
      <xdr:colOff>177800</xdr:colOff>
      <xdr:row>105</xdr:row>
      <xdr:rowOff>125368</xdr:rowOff>
    </xdr:to>
    <xdr:sp macro="" textlink="">
      <xdr:nvSpPr>
        <xdr:cNvPr id="790" name="楕円 789">
          <a:extLst>
            <a:ext uri="{FF2B5EF4-FFF2-40B4-BE49-F238E27FC236}">
              <a16:creationId xmlns:a16="http://schemas.microsoft.com/office/drawing/2014/main" id="{946C9E03-283D-4D50-A35E-B31BDE902299}"/>
            </a:ext>
          </a:extLst>
        </xdr:cNvPr>
        <xdr:cNvSpPr/>
      </xdr:nvSpPr>
      <xdr:spPr>
        <a:xfrm>
          <a:off x="16268700" y="1802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2195</xdr:rowOff>
    </xdr:from>
    <xdr:ext cx="405111" cy="259045"/>
    <xdr:sp macro="" textlink="">
      <xdr:nvSpPr>
        <xdr:cNvPr id="791" name="【庁舎】&#10;有形固定資産減価償却率該当値テキスト">
          <a:extLst>
            <a:ext uri="{FF2B5EF4-FFF2-40B4-BE49-F238E27FC236}">
              <a16:creationId xmlns:a16="http://schemas.microsoft.com/office/drawing/2014/main" id="{DFA07337-5A32-4AD3-95DD-66547B800467}"/>
            </a:ext>
          </a:extLst>
        </xdr:cNvPr>
        <xdr:cNvSpPr txBox="1"/>
      </xdr:nvSpPr>
      <xdr:spPr>
        <a:xfrm>
          <a:off x="16357600" y="1800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159294</xdr:rowOff>
    </xdr:from>
    <xdr:to>
      <xdr:col>81</xdr:col>
      <xdr:colOff>101600</xdr:colOff>
      <xdr:row>105</xdr:row>
      <xdr:rowOff>89444</xdr:rowOff>
    </xdr:to>
    <xdr:sp macro="" textlink="">
      <xdr:nvSpPr>
        <xdr:cNvPr id="792" name="楕円 791">
          <a:extLst>
            <a:ext uri="{FF2B5EF4-FFF2-40B4-BE49-F238E27FC236}">
              <a16:creationId xmlns:a16="http://schemas.microsoft.com/office/drawing/2014/main" id="{347CB424-E46A-4E1C-ADB8-2D08660FE46A}"/>
            </a:ext>
          </a:extLst>
        </xdr:cNvPr>
        <xdr:cNvSpPr/>
      </xdr:nvSpPr>
      <xdr:spPr>
        <a:xfrm>
          <a:off x="15430500" y="1799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38644</xdr:rowOff>
    </xdr:from>
    <xdr:to>
      <xdr:col>85</xdr:col>
      <xdr:colOff>127000</xdr:colOff>
      <xdr:row>105</xdr:row>
      <xdr:rowOff>74568</xdr:rowOff>
    </xdr:to>
    <xdr:cxnSp macro="">
      <xdr:nvCxnSpPr>
        <xdr:cNvPr id="793" name="直線コネクタ 792">
          <a:extLst>
            <a:ext uri="{FF2B5EF4-FFF2-40B4-BE49-F238E27FC236}">
              <a16:creationId xmlns:a16="http://schemas.microsoft.com/office/drawing/2014/main" id="{37BB3212-F663-44A3-8608-630B36F2CC60}"/>
            </a:ext>
          </a:extLst>
        </xdr:cNvPr>
        <xdr:cNvCxnSpPr/>
      </xdr:nvCxnSpPr>
      <xdr:spPr>
        <a:xfrm>
          <a:off x="15481300" y="18040894"/>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125005</xdr:rowOff>
    </xdr:from>
    <xdr:to>
      <xdr:col>76</xdr:col>
      <xdr:colOff>165100</xdr:colOff>
      <xdr:row>105</xdr:row>
      <xdr:rowOff>55155</xdr:rowOff>
    </xdr:to>
    <xdr:sp macro="" textlink="">
      <xdr:nvSpPr>
        <xdr:cNvPr id="794" name="楕円 793">
          <a:extLst>
            <a:ext uri="{FF2B5EF4-FFF2-40B4-BE49-F238E27FC236}">
              <a16:creationId xmlns:a16="http://schemas.microsoft.com/office/drawing/2014/main" id="{DC90C788-97DB-4C4B-A64C-F8D66B8694B3}"/>
            </a:ext>
          </a:extLst>
        </xdr:cNvPr>
        <xdr:cNvSpPr/>
      </xdr:nvSpPr>
      <xdr:spPr>
        <a:xfrm>
          <a:off x="14541500" y="1795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4355</xdr:rowOff>
    </xdr:from>
    <xdr:to>
      <xdr:col>81</xdr:col>
      <xdr:colOff>50800</xdr:colOff>
      <xdr:row>105</xdr:row>
      <xdr:rowOff>38644</xdr:rowOff>
    </xdr:to>
    <xdr:cxnSp macro="">
      <xdr:nvCxnSpPr>
        <xdr:cNvPr id="795" name="直線コネクタ 794">
          <a:extLst>
            <a:ext uri="{FF2B5EF4-FFF2-40B4-BE49-F238E27FC236}">
              <a16:creationId xmlns:a16="http://schemas.microsoft.com/office/drawing/2014/main" id="{DC699565-621B-407D-8CFB-73EA23FADEB3}"/>
            </a:ext>
          </a:extLst>
        </xdr:cNvPr>
        <xdr:cNvCxnSpPr/>
      </xdr:nvCxnSpPr>
      <xdr:spPr>
        <a:xfrm>
          <a:off x="14592300" y="1800660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98879</xdr:rowOff>
    </xdr:from>
    <xdr:to>
      <xdr:col>72</xdr:col>
      <xdr:colOff>38100</xdr:colOff>
      <xdr:row>105</xdr:row>
      <xdr:rowOff>29029</xdr:rowOff>
    </xdr:to>
    <xdr:sp macro="" textlink="">
      <xdr:nvSpPr>
        <xdr:cNvPr id="796" name="楕円 795">
          <a:extLst>
            <a:ext uri="{FF2B5EF4-FFF2-40B4-BE49-F238E27FC236}">
              <a16:creationId xmlns:a16="http://schemas.microsoft.com/office/drawing/2014/main" id="{2BAD6E4E-67B3-435D-91BE-E5DC5D40E6CD}"/>
            </a:ext>
          </a:extLst>
        </xdr:cNvPr>
        <xdr:cNvSpPr/>
      </xdr:nvSpPr>
      <xdr:spPr>
        <a:xfrm>
          <a:off x="13652500" y="1792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149679</xdr:rowOff>
    </xdr:from>
    <xdr:to>
      <xdr:col>76</xdr:col>
      <xdr:colOff>114300</xdr:colOff>
      <xdr:row>105</xdr:row>
      <xdr:rowOff>4355</xdr:rowOff>
    </xdr:to>
    <xdr:cxnSp macro="">
      <xdr:nvCxnSpPr>
        <xdr:cNvPr id="797" name="直線コネクタ 796">
          <a:extLst>
            <a:ext uri="{FF2B5EF4-FFF2-40B4-BE49-F238E27FC236}">
              <a16:creationId xmlns:a16="http://schemas.microsoft.com/office/drawing/2014/main" id="{E0972031-8EAF-477C-B6D9-EFB40D04B048}"/>
            </a:ext>
          </a:extLst>
        </xdr:cNvPr>
        <xdr:cNvCxnSpPr/>
      </xdr:nvCxnSpPr>
      <xdr:spPr>
        <a:xfrm>
          <a:off x="13703300" y="17980479"/>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69487</xdr:rowOff>
    </xdr:from>
    <xdr:to>
      <xdr:col>67</xdr:col>
      <xdr:colOff>101600</xdr:colOff>
      <xdr:row>104</xdr:row>
      <xdr:rowOff>171087</xdr:rowOff>
    </xdr:to>
    <xdr:sp macro="" textlink="">
      <xdr:nvSpPr>
        <xdr:cNvPr id="798" name="楕円 797">
          <a:extLst>
            <a:ext uri="{FF2B5EF4-FFF2-40B4-BE49-F238E27FC236}">
              <a16:creationId xmlns:a16="http://schemas.microsoft.com/office/drawing/2014/main" id="{21EC1891-512D-412D-8A57-0D98B255198C}"/>
            </a:ext>
          </a:extLst>
        </xdr:cNvPr>
        <xdr:cNvSpPr/>
      </xdr:nvSpPr>
      <xdr:spPr>
        <a:xfrm>
          <a:off x="12763500" y="1790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120287</xdr:rowOff>
    </xdr:from>
    <xdr:to>
      <xdr:col>71</xdr:col>
      <xdr:colOff>177800</xdr:colOff>
      <xdr:row>104</xdr:row>
      <xdr:rowOff>149679</xdr:rowOff>
    </xdr:to>
    <xdr:cxnSp macro="">
      <xdr:nvCxnSpPr>
        <xdr:cNvPr id="799" name="直線コネクタ 798">
          <a:extLst>
            <a:ext uri="{FF2B5EF4-FFF2-40B4-BE49-F238E27FC236}">
              <a16:creationId xmlns:a16="http://schemas.microsoft.com/office/drawing/2014/main" id="{582E2FDF-A8E7-4948-B826-EE4A61D3F9E0}"/>
            </a:ext>
          </a:extLst>
        </xdr:cNvPr>
        <xdr:cNvCxnSpPr/>
      </xdr:nvCxnSpPr>
      <xdr:spPr>
        <a:xfrm>
          <a:off x="12814300" y="1795108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3101</xdr:rowOff>
    </xdr:from>
    <xdr:ext cx="405111" cy="259045"/>
    <xdr:sp macro="" textlink="">
      <xdr:nvSpPr>
        <xdr:cNvPr id="800" name="n_1aveValue【庁舎】&#10;有形固定資産減価償却率">
          <a:extLst>
            <a:ext uri="{FF2B5EF4-FFF2-40B4-BE49-F238E27FC236}">
              <a16:creationId xmlns:a16="http://schemas.microsoft.com/office/drawing/2014/main" id="{B1FC1870-73B0-40BE-91EF-BE0481B37EA0}"/>
            </a:ext>
          </a:extLst>
        </xdr:cNvPr>
        <xdr:cNvSpPr txBox="1"/>
      </xdr:nvSpPr>
      <xdr:spPr>
        <a:xfrm>
          <a:off x="15266044" y="1766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9633</xdr:rowOff>
    </xdr:from>
    <xdr:ext cx="405111" cy="259045"/>
    <xdr:sp macro="" textlink="">
      <xdr:nvSpPr>
        <xdr:cNvPr id="801" name="n_2aveValue【庁舎】&#10;有形固定資産減価償却率">
          <a:extLst>
            <a:ext uri="{FF2B5EF4-FFF2-40B4-BE49-F238E27FC236}">
              <a16:creationId xmlns:a16="http://schemas.microsoft.com/office/drawing/2014/main" id="{AE0B4069-BA1A-4CFD-9608-157262A36448}"/>
            </a:ext>
          </a:extLst>
        </xdr:cNvPr>
        <xdr:cNvSpPr txBox="1"/>
      </xdr:nvSpPr>
      <xdr:spPr>
        <a:xfrm>
          <a:off x="14389744" y="1766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164754</xdr:rowOff>
    </xdr:from>
    <xdr:ext cx="405111" cy="259045"/>
    <xdr:sp macro="" textlink="">
      <xdr:nvSpPr>
        <xdr:cNvPr id="802" name="n_3aveValue【庁舎】&#10;有形固定資産減価償却率">
          <a:extLst>
            <a:ext uri="{FF2B5EF4-FFF2-40B4-BE49-F238E27FC236}">
              <a16:creationId xmlns:a16="http://schemas.microsoft.com/office/drawing/2014/main" id="{200EA274-6CF3-4210-B6EB-284C0EC52139}"/>
            </a:ext>
          </a:extLst>
        </xdr:cNvPr>
        <xdr:cNvSpPr txBox="1"/>
      </xdr:nvSpPr>
      <xdr:spPr>
        <a:xfrm>
          <a:off x="13500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119759</xdr:rowOff>
    </xdr:from>
    <xdr:ext cx="405111" cy="259045"/>
    <xdr:sp macro="" textlink="">
      <xdr:nvSpPr>
        <xdr:cNvPr id="803" name="n_4aveValue【庁舎】&#10;有形固定資産減価償却率">
          <a:extLst>
            <a:ext uri="{FF2B5EF4-FFF2-40B4-BE49-F238E27FC236}">
              <a16:creationId xmlns:a16="http://schemas.microsoft.com/office/drawing/2014/main" id="{34BC04CD-3338-44CD-A71E-DF2A963EA278}"/>
            </a:ext>
          </a:extLst>
        </xdr:cNvPr>
        <xdr:cNvSpPr txBox="1"/>
      </xdr:nvSpPr>
      <xdr:spPr>
        <a:xfrm>
          <a:off x="12611744"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80571</xdr:rowOff>
    </xdr:from>
    <xdr:ext cx="405111" cy="259045"/>
    <xdr:sp macro="" textlink="">
      <xdr:nvSpPr>
        <xdr:cNvPr id="804" name="n_1mainValue【庁舎】&#10;有形固定資産減価償却率">
          <a:extLst>
            <a:ext uri="{FF2B5EF4-FFF2-40B4-BE49-F238E27FC236}">
              <a16:creationId xmlns:a16="http://schemas.microsoft.com/office/drawing/2014/main" id="{7839BAC4-28F2-4A2F-972D-BD1C2447B3E8}"/>
            </a:ext>
          </a:extLst>
        </xdr:cNvPr>
        <xdr:cNvSpPr txBox="1"/>
      </xdr:nvSpPr>
      <xdr:spPr>
        <a:xfrm>
          <a:off x="15266044" y="1808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46282</xdr:rowOff>
    </xdr:from>
    <xdr:ext cx="405111" cy="259045"/>
    <xdr:sp macro="" textlink="">
      <xdr:nvSpPr>
        <xdr:cNvPr id="805" name="n_2mainValue【庁舎】&#10;有形固定資産減価償却率">
          <a:extLst>
            <a:ext uri="{FF2B5EF4-FFF2-40B4-BE49-F238E27FC236}">
              <a16:creationId xmlns:a16="http://schemas.microsoft.com/office/drawing/2014/main" id="{F7EB0EEA-4EEB-4F16-AD2E-F22F31A29C83}"/>
            </a:ext>
          </a:extLst>
        </xdr:cNvPr>
        <xdr:cNvSpPr txBox="1"/>
      </xdr:nvSpPr>
      <xdr:spPr>
        <a:xfrm>
          <a:off x="14389744" y="1804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20156</xdr:rowOff>
    </xdr:from>
    <xdr:ext cx="405111" cy="259045"/>
    <xdr:sp macro="" textlink="">
      <xdr:nvSpPr>
        <xdr:cNvPr id="806" name="n_3mainValue【庁舎】&#10;有形固定資産減価償却率">
          <a:extLst>
            <a:ext uri="{FF2B5EF4-FFF2-40B4-BE49-F238E27FC236}">
              <a16:creationId xmlns:a16="http://schemas.microsoft.com/office/drawing/2014/main" id="{93B4639C-783E-46AA-89D4-5ACFDF72807F}"/>
            </a:ext>
          </a:extLst>
        </xdr:cNvPr>
        <xdr:cNvSpPr txBox="1"/>
      </xdr:nvSpPr>
      <xdr:spPr>
        <a:xfrm>
          <a:off x="13500744" y="1802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16164</xdr:rowOff>
    </xdr:from>
    <xdr:ext cx="405111" cy="259045"/>
    <xdr:sp macro="" textlink="">
      <xdr:nvSpPr>
        <xdr:cNvPr id="807" name="n_4mainValue【庁舎】&#10;有形固定資産減価償却率">
          <a:extLst>
            <a:ext uri="{FF2B5EF4-FFF2-40B4-BE49-F238E27FC236}">
              <a16:creationId xmlns:a16="http://schemas.microsoft.com/office/drawing/2014/main" id="{49124A3F-01A7-49E8-8769-0380401FDAB9}"/>
            </a:ext>
          </a:extLst>
        </xdr:cNvPr>
        <xdr:cNvSpPr txBox="1"/>
      </xdr:nvSpPr>
      <xdr:spPr>
        <a:xfrm>
          <a:off x="12611744" y="1767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8" name="正方形/長方形 807">
          <a:extLst>
            <a:ext uri="{FF2B5EF4-FFF2-40B4-BE49-F238E27FC236}">
              <a16:creationId xmlns:a16="http://schemas.microsoft.com/office/drawing/2014/main" id="{84A5C7C8-9127-4F78-B9DA-38124DCD64C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9" name="正方形/長方形 808">
          <a:extLst>
            <a:ext uri="{FF2B5EF4-FFF2-40B4-BE49-F238E27FC236}">
              <a16:creationId xmlns:a16="http://schemas.microsoft.com/office/drawing/2014/main" id="{7A37FD5E-3038-4389-A2F5-D878F4A3C7D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0" name="正方形/長方形 809">
          <a:extLst>
            <a:ext uri="{FF2B5EF4-FFF2-40B4-BE49-F238E27FC236}">
              <a16:creationId xmlns:a16="http://schemas.microsoft.com/office/drawing/2014/main" id="{8CE1A442-3606-49B4-A3AA-A199405F648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1" name="正方形/長方形 810">
          <a:extLst>
            <a:ext uri="{FF2B5EF4-FFF2-40B4-BE49-F238E27FC236}">
              <a16:creationId xmlns:a16="http://schemas.microsoft.com/office/drawing/2014/main" id="{8BCB542A-8761-4010-90B2-5B40176DE4A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2" name="正方形/長方形 811">
          <a:extLst>
            <a:ext uri="{FF2B5EF4-FFF2-40B4-BE49-F238E27FC236}">
              <a16:creationId xmlns:a16="http://schemas.microsoft.com/office/drawing/2014/main" id="{87658ED7-C78C-4DB6-9847-EC2BDAF8B57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3" name="正方形/長方形 812">
          <a:extLst>
            <a:ext uri="{FF2B5EF4-FFF2-40B4-BE49-F238E27FC236}">
              <a16:creationId xmlns:a16="http://schemas.microsoft.com/office/drawing/2014/main" id="{E6DD02C2-97B6-4ADB-8CA4-213B7296DA1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4" name="正方形/長方形 813">
          <a:extLst>
            <a:ext uri="{FF2B5EF4-FFF2-40B4-BE49-F238E27FC236}">
              <a16:creationId xmlns:a16="http://schemas.microsoft.com/office/drawing/2014/main" id="{51910B09-C647-471B-A090-948F3EA9F0C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5" name="正方形/長方形 814">
          <a:extLst>
            <a:ext uri="{FF2B5EF4-FFF2-40B4-BE49-F238E27FC236}">
              <a16:creationId xmlns:a16="http://schemas.microsoft.com/office/drawing/2014/main" id="{A85ED972-EE10-4FD0-9109-A79D4DA1B8E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6" name="テキスト ボックス 815">
          <a:extLst>
            <a:ext uri="{FF2B5EF4-FFF2-40B4-BE49-F238E27FC236}">
              <a16:creationId xmlns:a16="http://schemas.microsoft.com/office/drawing/2014/main" id="{562FE9CA-A808-4E43-87FD-386F3D3E8C0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7" name="直線コネクタ 816">
          <a:extLst>
            <a:ext uri="{FF2B5EF4-FFF2-40B4-BE49-F238E27FC236}">
              <a16:creationId xmlns:a16="http://schemas.microsoft.com/office/drawing/2014/main" id="{6BCEE585-4236-43A2-AD86-34CD44B765A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8" name="直線コネクタ 817">
          <a:extLst>
            <a:ext uri="{FF2B5EF4-FFF2-40B4-BE49-F238E27FC236}">
              <a16:creationId xmlns:a16="http://schemas.microsoft.com/office/drawing/2014/main" id="{294D489E-96EC-4D46-BB41-4B8F32563AB7}"/>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9" name="テキスト ボックス 818">
          <a:extLst>
            <a:ext uri="{FF2B5EF4-FFF2-40B4-BE49-F238E27FC236}">
              <a16:creationId xmlns:a16="http://schemas.microsoft.com/office/drawing/2014/main" id="{4D87B9FE-EA40-449D-82D7-8A04AB53C61C}"/>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20" name="直線コネクタ 819">
          <a:extLst>
            <a:ext uri="{FF2B5EF4-FFF2-40B4-BE49-F238E27FC236}">
              <a16:creationId xmlns:a16="http://schemas.microsoft.com/office/drawing/2014/main" id="{50CA5466-A72A-49C9-9F8C-DBDD7795AC54}"/>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21" name="テキスト ボックス 820">
          <a:extLst>
            <a:ext uri="{FF2B5EF4-FFF2-40B4-BE49-F238E27FC236}">
              <a16:creationId xmlns:a16="http://schemas.microsoft.com/office/drawing/2014/main" id="{7A72EA86-58C2-4A87-A5AD-9C16169A3A13}"/>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22" name="直線コネクタ 821">
          <a:extLst>
            <a:ext uri="{FF2B5EF4-FFF2-40B4-BE49-F238E27FC236}">
              <a16:creationId xmlns:a16="http://schemas.microsoft.com/office/drawing/2014/main" id="{74D5BBB0-0049-4C52-B31A-13B8227D4699}"/>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23" name="テキスト ボックス 822">
          <a:extLst>
            <a:ext uri="{FF2B5EF4-FFF2-40B4-BE49-F238E27FC236}">
              <a16:creationId xmlns:a16="http://schemas.microsoft.com/office/drawing/2014/main" id="{E4599E2E-2757-46DE-B451-E0354EB3372A}"/>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24" name="直線コネクタ 823">
          <a:extLst>
            <a:ext uri="{FF2B5EF4-FFF2-40B4-BE49-F238E27FC236}">
              <a16:creationId xmlns:a16="http://schemas.microsoft.com/office/drawing/2014/main" id="{9B33696D-7AF8-46DD-8CC1-EC04FB17A154}"/>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25" name="テキスト ボックス 824">
          <a:extLst>
            <a:ext uri="{FF2B5EF4-FFF2-40B4-BE49-F238E27FC236}">
              <a16:creationId xmlns:a16="http://schemas.microsoft.com/office/drawing/2014/main" id="{B1242C9D-8D23-41DA-A326-8A168ADDFDA3}"/>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26" name="直線コネクタ 825">
          <a:extLst>
            <a:ext uri="{FF2B5EF4-FFF2-40B4-BE49-F238E27FC236}">
              <a16:creationId xmlns:a16="http://schemas.microsoft.com/office/drawing/2014/main" id="{5464EFE7-47E0-4D7A-B28F-3168B7E3768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27" name="テキスト ボックス 826">
          <a:extLst>
            <a:ext uri="{FF2B5EF4-FFF2-40B4-BE49-F238E27FC236}">
              <a16:creationId xmlns:a16="http://schemas.microsoft.com/office/drawing/2014/main" id="{45852817-CAAF-4B34-B5ED-978EA7173A1A}"/>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8" name="直線コネクタ 827">
          <a:extLst>
            <a:ext uri="{FF2B5EF4-FFF2-40B4-BE49-F238E27FC236}">
              <a16:creationId xmlns:a16="http://schemas.microsoft.com/office/drawing/2014/main" id="{207332E6-D97E-45AD-A1E2-D0BA1D1BB51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9" name="テキスト ボックス 828">
          <a:extLst>
            <a:ext uri="{FF2B5EF4-FFF2-40B4-BE49-F238E27FC236}">
              <a16:creationId xmlns:a16="http://schemas.microsoft.com/office/drawing/2014/main" id="{FA714BAC-381F-46DC-BD68-774672A2EE7E}"/>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0" name="【庁舎】&#10;一人当たり面積グラフ枠">
          <a:extLst>
            <a:ext uri="{FF2B5EF4-FFF2-40B4-BE49-F238E27FC236}">
              <a16:creationId xmlns:a16="http://schemas.microsoft.com/office/drawing/2014/main" id="{F3DB84E5-5A9C-4CD8-8A53-F3AC76C988A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0</xdr:rowOff>
    </xdr:from>
    <xdr:to>
      <xdr:col>116</xdr:col>
      <xdr:colOff>62864</xdr:colOff>
      <xdr:row>108</xdr:row>
      <xdr:rowOff>106680</xdr:rowOff>
    </xdr:to>
    <xdr:cxnSp macro="">
      <xdr:nvCxnSpPr>
        <xdr:cNvPr id="831" name="直線コネクタ 830">
          <a:extLst>
            <a:ext uri="{FF2B5EF4-FFF2-40B4-BE49-F238E27FC236}">
              <a16:creationId xmlns:a16="http://schemas.microsoft.com/office/drawing/2014/main" id="{CD757DC5-E0F1-4543-BDF3-4DF9B1415703}"/>
            </a:ext>
          </a:extLst>
        </xdr:cNvPr>
        <xdr:cNvCxnSpPr/>
      </xdr:nvCxnSpPr>
      <xdr:spPr>
        <a:xfrm flipV="1">
          <a:off x="22160864" y="1731645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110507</xdr:rowOff>
    </xdr:from>
    <xdr:ext cx="469744" cy="259045"/>
    <xdr:sp macro="" textlink="">
      <xdr:nvSpPr>
        <xdr:cNvPr id="832" name="【庁舎】&#10;一人当たり面積最小値テキスト">
          <a:extLst>
            <a:ext uri="{FF2B5EF4-FFF2-40B4-BE49-F238E27FC236}">
              <a16:creationId xmlns:a16="http://schemas.microsoft.com/office/drawing/2014/main" id="{7612D7FB-F5FC-4D01-A2DB-C39261270E36}"/>
            </a:ext>
          </a:extLst>
        </xdr:cNvPr>
        <xdr:cNvSpPr txBox="1"/>
      </xdr:nvSpPr>
      <xdr:spPr>
        <a:xfrm>
          <a:off x="22199600"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833" name="直線コネクタ 832">
          <a:extLst>
            <a:ext uri="{FF2B5EF4-FFF2-40B4-BE49-F238E27FC236}">
              <a16:creationId xmlns:a16="http://schemas.microsoft.com/office/drawing/2014/main" id="{115E5FE5-7A0F-4AF1-81A3-E89A034D740D}"/>
            </a:ext>
          </a:extLst>
        </xdr:cNvPr>
        <xdr:cNvCxnSpPr/>
      </xdr:nvCxnSpPr>
      <xdr:spPr>
        <a:xfrm>
          <a:off x="22072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118127</xdr:rowOff>
    </xdr:from>
    <xdr:ext cx="469744" cy="259045"/>
    <xdr:sp macro="" textlink="">
      <xdr:nvSpPr>
        <xdr:cNvPr id="834" name="【庁舎】&#10;一人当たり面積最大値テキスト">
          <a:extLst>
            <a:ext uri="{FF2B5EF4-FFF2-40B4-BE49-F238E27FC236}">
              <a16:creationId xmlns:a16="http://schemas.microsoft.com/office/drawing/2014/main" id="{7E1C05E8-9ECC-4DFE-8E4B-45F916608683}"/>
            </a:ext>
          </a:extLst>
        </xdr:cNvPr>
        <xdr:cNvSpPr txBox="1"/>
      </xdr:nvSpPr>
      <xdr:spPr>
        <a:xfrm>
          <a:off x="22199600" y="1709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0</xdr:rowOff>
    </xdr:from>
    <xdr:to>
      <xdr:col>116</xdr:col>
      <xdr:colOff>152400</xdr:colOff>
      <xdr:row>101</xdr:row>
      <xdr:rowOff>0</xdr:rowOff>
    </xdr:to>
    <xdr:cxnSp macro="">
      <xdr:nvCxnSpPr>
        <xdr:cNvPr id="835" name="直線コネクタ 834">
          <a:extLst>
            <a:ext uri="{FF2B5EF4-FFF2-40B4-BE49-F238E27FC236}">
              <a16:creationId xmlns:a16="http://schemas.microsoft.com/office/drawing/2014/main" id="{064F4D56-8EE4-4F68-B10E-52834AB9BFA3}"/>
            </a:ext>
          </a:extLst>
        </xdr:cNvPr>
        <xdr:cNvCxnSpPr/>
      </xdr:nvCxnSpPr>
      <xdr:spPr>
        <a:xfrm>
          <a:off x="22072600" y="1731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22877</xdr:rowOff>
    </xdr:from>
    <xdr:ext cx="469744" cy="259045"/>
    <xdr:sp macro="" textlink="">
      <xdr:nvSpPr>
        <xdr:cNvPr id="836" name="【庁舎】&#10;一人当たり面積平均値テキスト">
          <a:extLst>
            <a:ext uri="{FF2B5EF4-FFF2-40B4-BE49-F238E27FC236}">
              <a16:creationId xmlns:a16="http://schemas.microsoft.com/office/drawing/2014/main" id="{0430B809-1FA1-409B-9C2A-3103FA305A77}"/>
            </a:ext>
          </a:extLst>
        </xdr:cNvPr>
        <xdr:cNvSpPr txBox="1"/>
      </xdr:nvSpPr>
      <xdr:spPr>
        <a:xfrm>
          <a:off x="22199600" y="1802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44450</xdr:rowOff>
    </xdr:from>
    <xdr:to>
      <xdr:col>116</xdr:col>
      <xdr:colOff>114300</xdr:colOff>
      <xdr:row>105</xdr:row>
      <xdr:rowOff>146050</xdr:rowOff>
    </xdr:to>
    <xdr:sp macro="" textlink="">
      <xdr:nvSpPr>
        <xdr:cNvPr id="837" name="フローチャート: 判断 836">
          <a:extLst>
            <a:ext uri="{FF2B5EF4-FFF2-40B4-BE49-F238E27FC236}">
              <a16:creationId xmlns:a16="http://schemas.microsoft.com/office/drawing/2014/main" id="{79BBC9F1-C9EE-4B0C-8C5D-83B6C36CE106}"/>
            </a:ext>
          </a:extLst>
        </xdr:cNvPr>
        <xdr:cNvSpPr/>
      </xdr:nvSpPr>
      <xdr:spPr>
        <a:xfrm>
          <a:off x="221107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44450</xdr:rowOff>
    </xdr:from>
    <xdr:to>
      <xdr:col>112</xdr:col>
      <xdr:colOff>38100</xdr:colOff>
      <xdr:row>105</xdr:row>
      <xdr:rowOff>146050</xdr:rowOff>
    </xdr:to>
    <xdr:sp macro="" textlink="">
      <xdr:nvSpPr>
        <xdr:cNvPr id="838" name="フローチャート: 判断 837">
          <a:extLst>
            <a:ext uri="{FF2B5EF4-FFF2-40B4-BE49-F238E27FC236}">
              <a16:creationId xmlns:a16="http://schemas.microsoft.com/office/drawing/2014/main" id="{483AEA2F-7FE6-44FE-8DDE-92800AD7EBE1}"/>
            </a:ext>
          </a:extLst>
        </xdr:cNvPr>
        <xdr:cNvSpPr/>
      </xdr:nvSpPr>
      <xdr:spPr>
        <a:xfrm>
          <a:off x="21272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44450</xdr:rowOff>
    </xdr:from>
    <xdr:to>
      <xdr:col>107</xdr:col>
      <xdr:colOff>101600</xdr:colOff>
      <xdr:row>105</xdr:row>
      <xdr:rowOff>146050</xdr:rowOff>
    </xdr:to>
    <xdr:sp macro="" textlink="">
      <xdr:nvSpPr>
        <xdr:cNvPr id="839" name="フローチャート: 判断 838">
          <a:extLst>
            <a:ext uri="{FF2B5EF4-FFF2-40B4-BE49-F238E27FC236}">
              <a16:creationId xmlns:a16="http://schemas.microsoft.com/office/drawing/2014/main" id="{7C3013FF-F49C-45BC-B7EA-0E6691EF090B}"/>
            </a:ext>
          </a:extLst>
        </xdr:cNvPr>
        <xdr:cNvSpPr/>
      </xdr:nvSpPr>
      <xdr:spPr>
        <a:xfrm>
          <a:off x="20383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109220</xdr:rowOff>
    </xdr:from>
    <xdr:to>
      <xdr:col>102</xdr:col>
      <xdr:colOff>165100</xdr:colOff>
      <xdr:row>106</xdr:row>
      <xdr:rowOff>39370</xdr:rowOff>
    </xdr:to>
    <xdr:sp macro="" textlink="">
      <xdr:nvSpPr>
        <xdr:cNvPr id="840" name="フローチャート: 判断 839">
          <a:extLst>
            <a:ext uri="{FF2B5EF4-FFF2-40B4-BE49-F238E27FC236}">
              <a16:creationId xmlns:a16="http://schemas.microsoft.com/office/drawing/2014/main" id="{D81ED217-1BEC-4C5F-9ACB-F460AFEB710F}"/>
            </a:ext>
          </a:extLst>
        </xdr:cNvPr>
        <xdr:cNvSpPr/>
      </xdr:nvSpPr>
      <xdr:spPr>
        <a:xfrm>
          <a:off x="19494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145414</xdr:rowOff>
    </xdr:from>
    <xdr:to>
      <xdr:col>98</xdr:col>
      <xdr:colOff>38100</xdr:colOff>
      <xdr:row>106</xdr:row>
      <xdr:rowOff>75564</xdr:rowOff>
    </xdr:to>
    <xdr:sp macro="" textlink="">
      <xdr:nvSpPr>
        <xdr:cNvPr id="841" name="フローチャート: 判断 840">
          <a:extLst>
            <a:ext uri="{FF2B5EF4-FFF2-40B4-BE49-F238E27FC236}">
              <a16:creationId xmlns:a16="http://schemas.microsoft.com/office/drawing/2014/main" id="{310D61EF-298C-4BC6-8CE4-933BDD420679}"/>
            </a:ext>
          </a:extLst>
        </xdr:cNvPr>
        <xdr:cNvSpPr/>
      </xdr:nvSpPr>
      <xdr:spPr>
        <a:xfrm>
          <a:off x="18605500" y="1814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2" name="テキスト ボックス 841">
          <a:extLst>
            <a:ext uri="{FF2B5EF4-FFF2-40B4-BE49-F238E27FC236}">
              <a16:creationId xmlns:a16="http://schemas.microsoft.com/office/drawing/2014/main" id="{096FC854-7C42-4BD4-BA36-D9FE21816DE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3" name="テキスト ボックス 842">
          <a:extLst>
            <a:ext uri="{FF2B5EF4-FFF2-40B4-BE49-F238E27FC236}">
              <a16:creationId xmlns:a16="http://schemas.microsoft.com/office/drawing/2014/main" id="{A4C27F63-C839-41F9-A733-593D7652E0A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4" name="テキスト ボックス 843">
          <a:extLst>
            <a:ext uri="{FF2B5EF4-FFF2-40B4-BE49-F238E27FC236}">
              <a16:creationId xmlns:a16="http://schemas.microsoft.com/office/drawing/2014/main" id="{7201D334-FF20-45C7-A92E-AD66E9CA603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5" name="テキスト ボックス 844">
          <a:extLst>
            <a:ext uri="{FF2B5EF4-FFF2-40B4-BE49-F238E27FC236}">
              <a16:creationId xmlns:a16="http://schemas.microsoft.com/office/drawing/2014/main" id="{E5EE6BD6-D728-4971-83E6-526BD2549A0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6" name="テキスト ボックス 845">
          <a:extLst>
            <a:ext uri="{FF2B5EF4-FFF2-40B4-BE49-F238E27FC236}">
              <a16:creationId xmlns:a16="http://schemas.microsoft.com/office/drawing/2014/main" id="{A29FB2B8-CEFF-4007-906D-0F6CFEC19615}"/>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25400</xdr:rowOff>
    </xdr:from>
    <xdr:to>
      <xdr:col>116</xdr:col>
      <xdr:colOff>114300</xdr:colOff>
      <xdr:row>101</xdr:row>
      <xdr:rowOff>127000</xdr:rowOff>
    </xdr:to>
    <xdr:sp macro="" textlink="">
      <xdr:nvSpPr>
        <xdr:cNvPr id="847" name="楕円 846">
          <a:extLst>
            <a:ext uri="{FF2B5EF4-FFF2-40B4-BE49-F238E27FC236}">
              <a16:creationId xmlns:a16="http://schemas.microsoft.com/office/drawing/2014/main" id="{8F89B50B-287C-45AF-A967-239DBDA3C1DB}"/>
            </a:ext>
          </a:extLst>
        </xdr:cNvPr>
        <xdr:cNvSpPr/>
      </xdr:nvSpPr>
      <xdr:spPr>
        <a:xfrm>
          <a:off x="22110700" y="1734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111777</xdr:rowOff>
    </xdr:from>
    <xdr:ext cx="469744" cy="259045"/>
    <xdr:sp macro="" textlink="">
      <xdr:nvSpPr>
        <xdr:cNvPr id="848" name="【庁舎】&#10;一人当たり面積該当値テキスト">
          <a:extLst>
            <a:ext uri="{FF2B5EF4-FFF2-40B4-BE49-F238E27FC236}">
              <a16:creationId xmlns:a16="http://schemas.microsoft.com/office/drawing/2014/main" id="{30AFB2E5-A196-4C8D-A373-106E3DAD0153}"/>
            </a:ext>
          </a:extLst>
        </xdr:cNvPr>
        <xdr:cNvSpPr txBox="1"/>
      </xdr:nvSpPr>
      <xdr:spPr>
        <a:xfrm>
          <a:off x="22199600" y="1725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53975</xdr:rowOff>
    </xdr:from>
    <xdr:to>
      <xdr:col>112</xdr:col>
      <xdr:colOff>38100</xdr:colOff>
      <xdr:row>101</xdr:row>
      <xdr:rowOff>155575</xdr:rowOff>
    </xdr:to>
    <xdr:sp macro="" textlink="">
      <xdr:nvSpPr>
        <xdr:cNvPr id="849" name="楕円 848">
          <a:extLst>
            <a:ext uri="{FF2B5EF4-FFF2-40B4-BE49-F238E27FC236}">
              <a16:creationId xmlns:a16="http://schemas.microsoft.com/office/drawing/2014/main" id="{580DB8DC-EEC7-4480-88A7-553FBDA8C700}"/>
            </a:ext>
          </a:extLst>
        </xdr:cNvPr>
        <xdr:cNvSpPr/>
      </xdr:nvSpPr>
      <xdr:spPr>
        <a:xfrm>
          <a:off x="21272500" y="1737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76200</xdr:rowOff>
    </xdr:from>
    <xdr:to>
      <xdr:col>116</xdr:col>
      <xdr:colOff>63500</xdr:colOff>
      <xdr:row>101</xdr:row>
      <xdr:rowOff>104775</xdr:rowOff>
    </xdr:to>
    <xdr:cxnSp macro="">
      <xdr:nvCxnSpPr>
        <xdr:cNvPr id="850" name="直線コネクタ 849">
          <a:extLst>
            <a:ext uri="{FF2B5EF4-FFF2-40B4-BE49-F238E27FC236}">
              <a16:creationId xmlns:a16="http://schemas.microsoft.com/office/drawing/2014/main" id="{1FEB9211-3670-43F8-9F94-37C006FE7146}"/>
            </a:ext>
          </a:extLst>
        </xdr:cNvPr>
        <xdr:cNvCxnSpPr/>
      </xdr:nvCxnSpPr>
      <xdr:spPr>
        <a:xfrm flipV="1">
          <a:off x="21323300" y="1739265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76836</xdr:rowOff>
    </xdr:from>
    <xdr:to>
      <xdr:col>107</xdr:col>
      <xdr:colOff>101600</xdr:colOff>
      <xdr:row>102</xdr:row>
      <xdr:rowOff>6986</xdr:rowOff>
    </xdr:to>
    <xdr:sp macro="" textlink="">
      <xdr:nvSpPr>
        <xdr:cNvPr id="851" name="楕円 850">
          <a:extLst>
            <a:ext uri="{FF2B5EF4-FFF2-40B4-BE49-F238E27FC236}">
              <a16:creationId xmlns:a16="http://schemas.microsoft.com/office/drawing/2014/main" id="{FB0E23AF-A584-4E51-8548-05E70AF00677}"/>
            </a:ext>
          </a:extLst>
        </xdr:cNvPr>
        <xdr:cNvSpPr/>
      </xdr:nvSpPr>
      <xdr:spPr>
        <a:xfrm>
          <a:off x="20383500" y="1739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104775</xdr:rowOff>
    </xdr:from>
    <xdr:to>
      <xdr:col>111</xdr:col>
      <xdr:colOff>177800</xdr:colOff>
      <xdr:row>101</xdr:row>
      <xdr:rowOff>127636</xdr:rowOff>
    </xdr:to>
    <xdr:cxnSp macro="">
      <xdr:nvCxnSpPr>
        <xdr:cNvPr id="852" name="直線コネクタ 851">
          <a:extLst>
            <a:ext uri="{FF2B5EF4-FFF2-40B4-BE49-F238E27FC236}">
              <a16:creationId xmlns:a16="http://schemas.microsoft.com/office/drawing/2014/main" id="{22C8870C-2A20-4D1B-B7D1-1A038C9A7D2B}"/>
            </a:ext>
          </a:extLst>
        </xdr:cNvPr>
        <xdr:cNvCxnSpPr/>
      </xdr:nvCxnSpPr>
      <xdr:spPr>
        <a:xfrm flipV="1">
          <a:off x="20434300" y="1742122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92075</xdr:rowOff>
    </xdr:from>
    <xdr:to>
      <xdr:col>102</xdr:col>
      <xdr:colOff>165100</xdr:colOff>
      <xdr:row>102</xdr:row>
      <xdr:rowOff>22225</xdr:rowOff>
    </xdr:to>
    <xdr:sp macro="" textlink="">
      <xdr:nvSpPr>
        <xdr:cNvPr id="853" name="楕円 852">
          <a:extLst>
            <a:ext uri="{FF2B5EF4-FFF2-40B4-BE49-F238E27FC236}">
              <a16:creationId xmlns:a16="http://schemas.microsoft.com/office/drawing/2014/main" id="{FDB4D11B-0B36-4AF6-92C5-3E089702835C}"/>
            </a:ext>
          </a:extLst>
        </xdr:cNvPr>
        <xdr:cNvSpPr/>
      </xdr:nvSpPr>
      <xdr:spPr>
        <a:xfrm>
          <a:off x="19494500" y="1740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127636</xdr:rowOff>
    </xdr:from>
    <xdr:to>
      <xdr:col>107</xdr:col>
      <xdr:colOff>50800</xdr:colOff>
      <xdr:row>101</xdr:row>
      <xdr:rowOff>142875</xdr:rowOff>
    </xdr:to>
    <xdr:cxnSp macro="">
      <xdr:nvCxnSpPr>
        <xdr:cNvPr id="854" name="直線コネクタ 853">
          <a:extLst>
            <a:ext uri="{FF2B5EF4-FFF2-40B4-BE49-F238E27FC236}">
              <a16:creationId xmlns:a16="http://schemas.microsoft.com/office/drawing/2014/main" id="{CA45C661-5926-4B87-86D3-45EDDDD684C6}"/>
            </a:ext>
          </a:extLst>
        </xdr:cNvPr>
        <xdr:cNvCxnSpPr/>
      </xdr:nvCxnSpPr>
      <xdr:spPr>
        <a:xfrm flipV="1">
          <a:off x="19545300" y="17444086"/>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101</xdr:row>
      <xdr:rowOff>114936</xdr:rowOff>
    </xdr:from>
    <xdr:to>
      <xdr:col>98</xdr:col>
      <xdr:colOff>38100</xdr:colOff>
      <xdr:row>102</xdr:row>
      <xdr:rowOff>45086</xdr:rowOff>
    </xdr:to>
    <xdr:sp macro="" textlink="">
      <xdr:nvSpPr>
        <xdr:cNvPr id="855" name="楕円 854">
          <a:extLst>
            <a:ext uri="{FF2B5EF4-FFF2-40B4-BE49-F238E27FC236}">
              <a16:creationId xmlns:a16="http://schemas.microsoft.com/office/drawing/2014/main" id="{AC2B786B-6853-43FA-888F-0EC39B31B628}"/>
            </a:ext>
          </a:extLst>
        </xdr:cNvPr>
        <xdr:cNvSpPr/>
      </xdr:nvSpPr>
      <xdr:spPr>
        <a:xfrm>
          <a:off x="18605500" y="1743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101</xdr:row>
      <xdr:rowOff>142875</xdr:rowOff>
    </xdr:from>
    <xdr:to>
      <xdr:col>102</xdr:col>
      <xdr:colOff>114300</xdr:colOff>
      <xdr:row>101</xdr:row>
      <xdr:rowOff>165736</xdr:rowOff>
    </xdr:to>
    <xdr:cxnSp macro="">
      <xdr:nvCxnSpPr>
        <xdr:cNvPr id="856" name="直線コネクタ 855">
          <a:extLst>
            <a:ext uri="{FF2B5EF4-FFF2-40B4-BE49-F238E27FC236}">
              <a16:creationId xmlns:a16="http://schemas.microsoft.com/office/drawing/2014/main" id="{F84291BF-537F-420F-9BC0-41984CDB815C}"/>
            </a:ext>
          </a:extLst>
        </xdr:cNvPr>
        <xdr:cNvCxnSpPr/>
      </xdr:nvCxnSpPr>
      <xdr:spPr>
        <a:xfrm flipV="1">
          <a:off x="18656300" y="1745932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137177</xdr:rowOff>
    </xdr:from>
    <xdr:ext cx="469744" cy="259045"/>
    <xdr:sp macro="" textlink="">
      <xdr:nvSpPr>
        <xdr:cNvPr id="857" name="n_1aveValue【庁舎】&#10;一人当たり面積">
          <a:extLst>
            <a:ext uri="{FF2B5EF4-FFF2-40B4-BE49-F238E27FC236}">
              <a16:creationId xmlns:a16="http://schemas.microsoft.com/office/drawing/2014/main" id="{F7C117BE-528E-4A1D-AD1F-112283CAFD74}"/>
            </a:ext>
          </a:extLst>
        </xdr:cNvPr>
        <xdr:cNvSpPr txBox="1"/>
      </xdr:nvSpPr>
      <xdr:spPr>
        <a:xfrm>
          <a:off x="210757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137177</xdr:rowOff>
    </xdr:from>
    <xdr:ext cx="469744" cy="259045"/>
    <xdr:sp macro="" textlink="">
      <xdr:nvSpPr>
        <xdr:cNvPr id="858" name="n_2aveValue【庁舎】&#10;一人当たり面積">
          <a:extLst>
            <a:ext uri="{FF2B5EF4-FFF2-40B4-BE49-F238E27FC236}">
              <a16:creationId xmlns:a16="http://schemas.microsoft.com/office/drawing/2014/main" id="{67A58D3B-CE2A-4652-B79F-9BB4FF6D07EE}"/>
            </a:ext>
          </a:extLst>
        </xdr:cNvPr>
        <xdr:cNvSpPr txBox="1"/>
      </xdr:nvSpPr>
      <xdr:spPr>
        <a:xfrm>
          <a:off x="201994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30497</xdr:rowOff>
    </xdr:from>
    <xdr:ext cx="469744" cy="259045"/>
    <xdr:sp macro="" textlink="">
      <xdr:nvSpPr>
        <xdr:cNvPr id="859" name="n_3aveValue【庁舎】&#10;一人当たり面積">
          <a:extLst>
            <a:ext uri="{FF2B5EF4-FFF2-40B4-BE49-F238E27FC236}">
              <a16:creationId xmlns:a16="http://schemas.microsoft.com/office/drawing/2014/main" id="{68834477-6930-4876-955B-065A3BA761CB}"/>
            </a:ext>
          </a:extLst>
        </xdr:cNvPr>
        <xdr:cNvSpPr txBox="1"/>
      </xdr:nvSpPr>
      <xdr:spPr>
        <a:xfrm>
          <a:off x="19310427" y="1820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66691</xdr:rowOff>
    </xdr:from>
    <xdr:ext cx="469744" cy="259045"/>
    <xdr:sp macro="" textlink="">
      <xdr:nvSpPr>
        <xdr:cNvPr id="860" name="n_4aveValue【庁舎】&#10;一人当たり面積">
          <a:extLst>
            <a:ext uri="{FF2B5EF4-FFF2-40B4-BE49-F238E27FC236}">
              <a16:creationId xmlns:a16="http://schemas.microsoft.com/office/drawing/2014/main" id="{6906CD11-D57A-4D63-B9BC-3B334B0D842F}"/>
            </a:ext>
          </a:extLst>
        </xdr:cNvPr>
        <xdr:cNvSpPr txBox="1"/>
      </xdr:nvSpPr>
      <xdr:spPr>
        <a:xfrm>
          <a:off x="18421427" y="18240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652</xdr:rowOff>
    </xdr:from>
    <xdr:ext cx="469744" cy="259045"/>
    <xdr:sp macro="" textlink="">
      <xdr:nvSpPr>
        <xdr:cNvPr id="861" name="n_1mainValue【庁舎】&#10;一人当たり面積">
          <a:extLst>
            <a:ext uri="{FF2B5EF4-FFF2-40B4-BE49-F238E27FC236}">
              <a16:creationId xmlns:a16="http://schemas.microsoft.com/office/drawing/2014/main" id="{D2D2537E-1C20-43B5-A149-2D02E46BFC9B}"/>
            </a:ext>
          </a:extLst>
        </xdr:cNvPr>
        <xdr:cNvSpPr txBox="1"/>
      </xdr:nvSpPr>
      <xdr:spPr>
        <a:xfrm>
          <a:off x="21075727" y="1714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23513</xdr:rowOff>
    </xdr:from>
    <xdr:ext cx="469744" cy="259045"/>
    <xdr:sp macro="" textlink="">
      <xdr:nvSpPr>
        <xdr:cNvPr id="862" name="n_2mainValue【庁舎】&#10;一人当たり面積">
          <a:extLst>
            <a:ext uri="{FF2B5EF4-FFF2-40B4-BE49-F238E27FC236}">
              <a16:creationId xmlns:a16="http://schemas.microsoft.com/office/drawing/2014/main" id="{96080878-456F-4039-964A-180EDAF664DD}"/>
            </a:ext>
          </a:extLst>
        </xdr:cNvPr>
        <xdr:cNvSpPr txBox="1"/>
      </xdr:nvSpPr>
      <xdr:spPr>
        <a:xfrm>
          <a:off x="20199427" y="1716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38752</xdr:rowOff>
    </xdr:from>
    <xdr:ext cx="469744" cy="259045"/>
    <xdr:sp macro="" textlink="">
      <xdr:nvSpPr>
        <xdr:cNvPr id="863" name="n_3mainValue【庁舎】&#10;一人当たり面積">
          <a:extLst>
            <a:ext uri="{FF2B5EF4-FFF2-40B4-BE49-F238E27FC236}">
              <a16:creationId xmlns:a16="http://schemas.microsoft.com/office/drawing/2014/main" id="{E5C80E88-9958-4C3B-AF2A-F7D4FDE22610}"/>
            </a:ext>
          </a:extLst>
        </xdr:cNvPr>
        <xdr:cNvSpPr txBox="1"/>
      </xdr:nvSpPr>
      <xdr:spPr>
        <a:xfrm>
          <a:off x="19310427" y="1718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61613</xdr:rowOff>
    </xdr:from>
    <xdr:ext cx="469744" cy="259045"/>
    <xdr:sp macro="" textlink="">
      <xdr:nvSpPr>
        <xdr:cNvPr id="864" name="n_4mainValue【庁舎】&#10;一人当たり面積">
          <a:extLst>
            <a:ext uri="{FF2B5EF4-FFF2-40B4-BE49-F238E27FC236}">
              <a16:creationId xmlns:a16="http://schemas.microsoft.com/office/drawing/2014/main" id="{B0B52330-908B-4ED7-871D-CC5F25FF97D8}"/>
            </a:ext>
          </a:extLst>
        </xdr:cNvPr>
        <xdr:cNvSpPr txBox="1"/>
      </xdr:nvSpPr>
      <xdr:spPr>
        <a:xfrm>
          <a:off x="18421427" y="1720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5" name="正方形/長方形 864">
          <a:extLst>
            <a:ext uri="{FF2B5EF4-FFF2-40B4-BE49-F238E27FC236}">
              <a16:creationId xmlns:a16="http://schemas.microsoft.com/office/drawing/2014/main" id="{6BF39716-6931-4DDE-AC64-9F37A3840AA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6" name="正方形/長方形 865">
          <a:extLst>
            <a:ext uri="{FF2B5EF4-FFF2-40B4-BE49-F238E27FC236}">
              <a16:creationId xmlns:a16="http://schemas.microsoft.com/office/drawing/2014/main" id="{48AACAD7-B7ED-45E4-A52B-43AC862B0B4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7" name="テキスト ボックス 866">
          <a:extLst>
            <a:ext uri="{FF2B5EF4-FFF2-40B4-BE49-F238E27FC236}">
              <a16:creationId xmlns:a16="http://schemas.microsoft.com/office/drawing/2014/main" id="{DA0770E8-A14E-418C-A09C-E433272CA14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類似団体と比較して、特に有形固定資産減価償却率が高くなっているのが、体育館・プール及び福祉施設である。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体育館については、これまでにすべての学校の耐震改修を完了したところであるが、プールについても老朽化が著しいことから適時修繕を施しながら、更新を見据えた事業計画を検討しているところである。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福祉施設については、令和元年度に大きく改善しており今後、障がい者グループの大規模な建て替えを予定しているため、有形固定資産減価償却率の低下が見込まれる。</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hdsv030\&#20844;&#25991;&#26360;&#39131;&#39464;&#8544;\01.&#32207;&#21209;&#37096;\04.&#36001;&#25919;&#35506;\01.&#36001;&#25919;&#20418;\11.&#35576;&#35519;&#26619;&#12395;&#38306;&#12377;&#12427;&#12371;&#12392;\R6&#24180;&#24230;\060911&#12294;_&#20196;&#21644;&#65300;&#24180;&#24230;&#36001;&#25919;&#29366;&#27841;&#36039;&#26009;&#38598;&#65288;&#65298;&#22238;&#30446;&#65288;&#20844;&#20250;&#35336;&#20998;&#65289;&#65289;&#12398;&#20316;&#25104;&#12395;&#12388;&#12356;&#12390;\HP&#25522;&#36617;&#29992;\&#21512;&#20307;&#21069;\&#12304;&#36001;&#25919;&#29366;&#27841;&#36039;&#26009;&#38598;&#12305;_212172_&#39131;&#39464;&#24066;_2022(2&#22238;&#30446;).xlsx" TargetMode="External"/><Relationship Id="rId1" Type="http://schemas.openxmlformats.org/officeDocument/2006/relationships/externalLinkPath" Target="&#12304;&#36001;&#25919;&#29366;&#27841;&#36039;&#26009;&#38598;&#12305;_212172_&#39131;&#39464;&#24066;_2022(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row>
        <row r="53">
          <cell r="BP53">
            <v>62.4</v>
          </cell>
          <cell r="BX53">
            <v>63.6</v>
          </cell>
          <cell r="CF53">
            <v>65.3</v>
          </cell>
          <cell r="CN53">
            <v>66.7</v>
          </cell>
          <cell r="CV53">
            <v>68.2</v>
          </cell>
        </row>
        <row r="55">
          <cell r="AN55" t="str">
            <v>類似団体内平均値</v>
          </cell>
          <cell r="BP55">
            <v>52.7</v>
          </cell>
          <cell r="BX55">
            <v>49.7</v>
          </cell>
          <cell r="CF55">
            <v>37.299999999999997</v>
          </cell>
          <cell r="CN55">
            <v>25.1</v>
          </cell>
          <cell r="CV55">
            <v>17.600000000000001</v>
          </cell>
        </row>
        <row r="57">
          <cell r="BP57">
            <v>59.9</v>
          </cell>
          <cell r="BX57">
            <v>60.2</v>
          </cell>
          <cell r="CF57">
            <v>62</v>
          </cell>
          <cell r="CN57">
            <v>63.2</v>
          </cell>
          <cell r="CV57">
            <v>65.2</v>
          </cell>
        </row>
        <row r="72">
          <cell r="BP72" t="str">
            <v>H30</v>
          </cell>
          <cell r="BX72" t="str">
            <v>R01</v>
          </cell>
          <cell r="CF72" t="str">
            <v>R02</v>
          </cell>
          <cell r="CN72" t="str">
            <v>R03</v>
          </cell>
          <cell r="CV72" t="str">
            <v>R04</v>
          </cell>
        </row>
        <row r="73">
          <cell r="AN73" t="str">
            <v>当該団体値</v>
          </cell>
        </row>
        <row r="75">
          <cell r="BP75">
            <v>13.8</v>
          </cell>
          <cell r="BX75">
            <v>13.9</v>
          </cell>
          <cell r="CF75">
            <v>13.8</v>
          </cell>
          <cell r="CN75">
            <v>13.7</v>
          </cell>
          <cell r="CV75">
            <v>13.3</v>
          </cell>
        </row>
        <row r="77">
          <cell r="AN77" t="str">
            <v>類似団体内平均値</v>
          </cell>
          <cell r="BP77">
            <v>52.7</v>
          </cell>
          <cell r="BX77">
            <v>49.7</v>
          </cell>
          <cell r="CF77">
            <v>37.299999999999997</v>
          </cell>
          <cell r="CN77">
            <v>25.1</v>
          </cell>
          <cell r="CV77">
            <v>17.600000000000001</v>
          </cell>
        </row>
        <row r="79">
          <cell r="BP79">
            <v>9.5</v>
          </cell>
          <cell r="BX79">
            <v>9.1999999999999993</v>
          </cell>
          <cell r="CF79">
            <v>8.6</v>
          </cell>
          <cell r="CN79">
            <v>8.3000000000000007</v>
          </cell>
          <cell r="CV79">
            <v>8.4</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AM26" sqref="AM26:AR26"/>
    </sheetView>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66" t="s">
        <v>81</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75" thickBot="1" x14ac:dyDescent="0.2">
      <c r="B2" s="176" t="s">
        <v>82</v>
      </c>
      <c r="C2" s="176"/>
      <c r="D2" s="177"/>
    </row>
    <row r="3" spans="1:119" ht="18.75" customHeight="1" thickBot="1" x14ac:dyDescent="0.2">
      <c r="A3" s="175"/>
      <c r="B3" s="367" t="s">
        <v>83</v>
      </c>
      <c r="C3" s="368"/>
      <c r="D3" s="368"/>
      <c r="E3" s="369"/>
      <c r="F3" s="369"/>
      <c r="G3" s="369"/>
      <c r="H3" s="369"/>
      <c r="I3" s="369"/>
      <c r="J3" s="369"/>
      <c r="K3" s="369"/>
      <c r="L3" s="369" t="s">
        <v>84</v>
      </c>
      <c r="M3" s="369"/>
      <c r="N3" s="369"/>
      <c r="O3" s="369"/>
      <c r="P3" s="369"/>
      <c r="Q3" s="369"/>
      <c r="R3" s="376"/>
      <c r="S3" s="376"/>
      <c r="T3" s="376"/>
      <c r="U3" s="376"/>
      <c r="V3" s="377"/>
      <c r="W3" s="351" t="s">
        <v>85</v>
      </c>
      <c r="X3" s="352"/>
      <c r="Y3" s="352"/>
      <c r="Z3" s="352"/>
      <c r="AA3" s="352"/>
      <c r="AB3" s="368"/>
      <c r="AC3" s="376" t="s">
        <v>86</v>
      </c>
      <c r="AD3" s="352"/>
      <c r="AE3" s="352"/>
      <c r="AF3" s="352"/>
      <c r="AG3" s="352"/>
      <c r="AH3" s="352"/>
      <c r="AI3" s="352"/>
      <c r="AJ3" s="352"/>
      <c r="AK3" s="352"/>
      <c r="AL3" s="353"/>
      <c r="AM3" s="351" t="s">
        <v>87</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88</v>
      </c>
      <c r="BO3" s="352"/>
      <c r="BP3" s="352"/>
      <c r="BQ3" s="352"/>
      <c r="BR3" s="352"/>
      <c r="BS3" s="352"/>
      <c r="BT3" s="352"/>
      <c r="BU3" s="353"/>
      <c r="BV3" s="351" t="s">
        <v>89</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90</v>
      </c>
      <c r="CU3" s="352"/>
      <c r="CV3" s="352"/>
      <c r="CW3" s="352"/>
      <c r="CX3" s="352"/>
      <c r="CY3" s="352"/>
      <c r="CZ3" s="352"/>
      <c r="DA3" s="353"/>
      <c r="DB3" s="351" t="s">
        <v>91</v>
      </c>
      <c r="DC3" s="352"/>
      <c r="DD3" s="352"/>
      <c r="DE3" s="352"/>
      <c r="DF3" s="352"/>
      <c r="DG3" s="352"/>
      <c r="DH3" s="352"/>
      <c r="DI3" s="353"/>
    </row>
    <row r="4" spans="1:119" ht="18.75" customHeight="1" x14ac:dyDescent="0.15">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92</v>
      </c>
      <c r="AZ4" s="355"/>
      <c r="BA4" s="355"/>
      <c r="BB4" s="355"/>
      <c r="BC4" s="355"/>
      <c r="BD4" s="355"/>
      <c r="BE4" s="355"/>
      <c r="BF4" s="355"/>
      <c r="BG4" s="355"/>
      <c r="BH4" s="355"/>
      <c r="BI4" s="355"/>
      <c r="BJ4" s="355"/>
      <c r="BK4" s="355"/>
      <c r="BL4" s="355"/>
      <c r="BM4" s="356"/>
      <c r="BN4" s="357">
        <v>23673262</v>
      </c>
      <c r="BO4" s="358"/>
      <c r="BP4" s="358"/>
      <c r="BQ4" s="358"/>
      <c r="BR4" s="358"/>
      <c r="BS4" s="358"/>
      <c r="BT4" s="358"/>
      <c r="BU4" s="359"/>
      <c r="BV4" s="357">
        <v>23663314</v>
      </c>
      <c r="BW4" s="358"/>
      <c r="BX4" s="358"/>
      <c r="BY4" s="358"/>
      <c r="BZ4" s="358"/>
      <c r="CA4" s="358"/>
      <c r="CB4" s="358"/>
      <c r="CC4" s="359"/>
      <c r="CD4" s="360" t="s">
        <v>93</v>
      </c>
      <c r="CE4" s="361"/>
      <c r="CF4" s="361"/>
      <c r="CG4" s="361"/>
      <c r="CH4" s="361"/>
      <c r="CI4" s="361"/>
      <c r="CJ4" s="361"/>
      <c r="CK4" s="361"/>
      <c r="CL4" s="361"/>
      <c r="CM4" s="361"/>
      <c r="CN4" s="361"/>
      <c r="CO4" s="361"/>
      <c r="CP4" s="361"/>
      <c r="CQ4" s="361"/>
      <c r="CR4" s="361"/>
      <c r="CS4" s="362"/>
      <c r="CT4" s="363">
        <v>11.8</v>
      </c>
      <c r="CU4" s="364"/>
      <c r="CV4" s="364"/>
      <c r="CW4" s="364"/>
      <c r="CX4" s="364"/>
      <c r="CY4" s="364"/>
      <c r="CZ4" s="364"/>
      <c r="DA4" s="365"/>
      <c r="DB4" s="363">
        <v>13.8</v>
      </c>
      <c r="DC4" s="364"/>
      <c r="DD4" s="364"/>
      <c r="DE4" s="364"/>
      <c r="DF4" s="364"/>
      <c r="DG4" s="364"/>
      <c r="DH4" s="364"/>
      <c r="DI4" s="365"/>
    </row>
    <row r="5" spans="1:119" ht="18.75" customHeight="1" x14ac:dyDescent="0.15">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94</v>
      </c>
      <c r="AN5" s="424"/>
      <c r="AO5" s="424"/>
      <c r="AP5" s="424"/>
      <c r="AQ5" s="424"/>
      <c r="AR5" s="424"/>
      <c r="AS5" s="424"/>
      <c r="AT5" s="425"/>
      <c r="AU5" s="426" t="s">
        <v>95</v>
      </c>
      <c r="AV5" s="427"/>
      <c r="AW5" s="427"/>
      <c r="AX5" s="427"/>
      <c r="AY5" s="428" t="s">
        <v>96</v>
      </c>
      <c r="AZ5" s="429"/>
      <c r="BA5" s="429"/>
      <c r="BB5" s="429"/>
      <c r="BC5" s="429"/>
      <c r="BD5" s="429"/>
      <c r="BE5" s="429"/>
      <c r="BF5" s="429"/>
      <c r="BG5" s="429"/>
      <c r="BH5" s="429"/>
      <c r="BI5" s="429"/>
      <c r="BJ5" s="429"/>
      <c r="BK5" s="429"/>
      <c r="BL5" s="429"/>
      <c r="BM5" s="430"/>
      <c r="BN5" s="394">
        <v>22068907</v>
      </c>
      <c r="BO5" s="395"/>
      <c r="BP5" s="395"/>
      <c r="BQ5" s="395"/>
      <c r="BR5" s="395"/>
      <c r="BS5" s="395"/>
      <c r="BT5" s="395"/>
      <c r="BU5" s="396"/>
      <c r="BV5" s="394">
        <v>21733763</v>
      </c>
      <c r="BW5" s="395"/>
      <c r="BX5" s="395"/>
      <c r="BY5" s="395"/>
      <c r="BZ5" s="395"/>
      <c r="CA5" s="395"/>
      <c r="CB5" s="395"/>
      <c r="CC5" s="396"/>
      <c r="CD5" s="397" t="s">
        <v>97</v>
      </c>
      <c r="CE5" s="398"/>
      <c r="CF5" s="398"/>
      <c r="CG5" s="398"/>
      <c r="CH5" s="398"/>
      <c r="CI5" s="398"/>
      <c r="CJ5" s="398"/>
      <c r="CK5" s="398"/>
      <c r="CL5" s="398"/>
      <c r="CM5" s="398"/>
      <c r="CN5" s="398"/>
      <c r="CO5" s="398"/>
      <c r="CP5" s="398"/>
      <c r="CQ5" s="398"/>
      <c r="CR5" s="398"/>
      <c r="CS5" s="399"/>
      <c r="CT5" s="391">
        <v>93</v>
      </c>
      <c r="CU5" s="392"/>
      <c r="CV5" s="392"/>
      <c r="CW5" s="392"/>
      <c r="CX5" s="392"/>
      <c r="CY5" s="392"/>
      <c r="CZ5" s="392"/>
      <c r="DA5" s="393"/>
      <c r="DB5" s="391">
        <v>90.5</v>
      </c>
      <c r="DC5" s="392"/>
      <c r="DD5" s="392"/>
      <c r="DE5" s="392"/>
      <c r="DF5" s="392"/>
      <c r="DG5" s="392"/>
      <c r="DH5" s="392"/>
      <c r="DI5" s="393"/>
    </row>
    <row r="6" spans="1:119" ht="18.75" customHeight="1" x14ac:dyDescent="0.15">
      <c r="A6" s="175"/>
      <c r="B6" s="400" t="s">
        <v>98</v>
      </c>
      <c r="C6" s="401"/>
      <c r="D6" s="401"/>
      <c r="E6" s="402"/>
      <c r="F6" s="402"/>
      <c r="G6" s="402"/>
      <c r="H6" s="402"/>
      <c r="I6" s="402"/>
      <c r="J6" s="402"/>
      <c r="K6" s="402"/>
      <c r="L6" s="402" t="s">
        <v>99</v>
      </c>
      <c r="M6" s="402"/>
      <c r="N6" s="402"/>
      <c r="O6" s="402"/>
      <c r="P6" s="402"/>
      <c r="Q6" s="402"/>
      <c r="R6" s="406"/>
      <c r="S6" s="406"/>
      <c r="T6" s="406"/>
      <c r="U6" s="406"/>
      <c r="V6" s="407"/>
      <c r="W6" s="410" t="s">
        <v>100</v>
      </c>
      <c r="X6" s="411"/>
      <c r="Y6" s="411"/>
      <c r="Z6" s="411"/>
      <c r="AA6" s="411"/>
      <c r="AB6" s="401"/>
      <c r="AC6" s="414" t="s">
        <v>101</v>
      </c>
      <c r="AD6" s="415"/>
      <c r="AE6" s="415"/>
      <c r="AF6" s="415"/>
      <c r="AG6" s="415"/>
      <c r="AH6" s="415"/>
      <c r="AI6" s="415"/>
      <c r="AJ6" s="415"/>
      <c r="AK6" s="415"/>
      <c r="AL6" s="416"/>
      <c r="AM6" s="423" t="s">
        <v>102</v>
      </c>
      <c r="AN6" s="424"/>
      <c r="AO6" s="424"/>
      <c r="AP6" s="424"/>
      <c r="AQ6" s="424"/>
      <c r="AR6" s="424"/>
      <c r="AS6" s="424"/>
      <c r="AT6" s="425"/>
      <c r="AU6" s="426" t="s">
        <v>95</v>
      </c>
      <c r="AV6" s="427"/>
      <c r="AW6" s="427"/>
      <c r="AX6" s="427"/>
      <c r="AY6" s="428" t="s">
        <v>103</v>
      </c>
      <c r="AZ6" s="429"/>
      <c r="BA6" s="429"/>
      <c r="BB6" s="429"/>
      <c r="BC6" s="429"/>
      <c r="BD6" s="429"/>
      <c r="BE6" s="429"/>
      <c r="BF6" s="429"/>
      <c r="BG6" s="429"/>
      <c r="BH6" s="429"/>
      <c r="BI6" s="429"/>
      <c r="BJ6" s="429"/>
      <c r="BK6" s="429"/>
      <c r="BL6" s="429"/>
      <c r="BM6" s="430"/>
      <c r="BN6" s="394">
        <v>1604355</v>
      </c>
      <c r="BO6" s="395"/>
      <c r="BP6" s="395"/>
      <c r="BQ6" s="395"/>
      <c r="BR6" s="395"/>
      <c r="BS6" s="395"/>
      <c r="BT6" s="395"/>
      <c r="BU6" s="396"/>
      <c r="BV6" s="394">
        <v>1929551</v>
      </c>
      <c r="BW6" s="395"/>
      <c r="BX6" s="395"/>
      <c r="BY6" s="395"/>
      <c r="BZ6" s="395"/>
      <c r="CA6" s="395"/>
      <c r="CB6" s="395"/>
      <c r="CC6" s="396"/>
      <c r="CD6" s="397" t="s">
        <v>104</v>
      </c>
      <c r="CE6" s="398"/>
      <c r="CF6" s="398"/>
      <c r="CG6" s="398"/>
      <c r="CH6" s="398"/>
      <c r="CI6" s="398"/>
      <c r="CJ6" s="398"/>
      <c r="CK6" s="398"/>
      <c r="CL6" s="398"/>
      <c r="CM6" s="398"/>
      <c r="CN6" s="398"/>
      <c r="CO6" s="398"/>
      <c r="CP6" s="398"/>
      <c r="CQ6" s="398"/>
      <c r="CR6" s="398"/>
      <c r="CS6" s="399"/>
      <c r="CT6" s="431">
        <v>93.9</v>
      </c>
      <c r="CU6" s="432"/>
      <c r="CV6" s="432"/>
      <c r="CW6" s="432"/>
      <c r="CX6" s="432"/>
      <c r="CY6" s="432"/>
      <c r="CZ6" s="432"/>
      <c r="DA6" s="433"/>
      <c r="DB6" s="431">
        <v>93.8</v>
      </c>
      <c r="DC6" s="432"/>
      <c r="DD6" s="432"/>
      <c r="DE6" s="432"/>
      <c r="DF6" s="432"/>
      <c r="DG6" s="432"/>
      <c r="DH6" s="432"/>
      <c r="DI6" s="433"/>
    </row>
    <row r="7" spans="1:119" ht="18.75" customHeight="1" x14ac:dyDescent="0.15">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105</v>
      </c>
      <c r="AN7" s="424"/>
      <c r="AO7" s="424"/>
      <c r="AP7" s="424"/>
      <c r="AQ7" s="424"/>
      <c r="AR7" s="424"/>
      <c r="AS7" s="424"/>
      <c r="AT7" s="425"/>
      <c r="AU7" s="426" t="s">
        <v>106</v>
      </c>
      <c r="AV7" s="427"/>
      <c r="AW7" s="427"/>
      <c r="AX7" s="427"/>
      <c r="AY7" s="428" t="s">
        <v>107</v>
      </c>
      <c r="AZ7" s="429"/>
      <c r="BA7" s="429"/>
      <c r="BB7" s="429"/>
      <c r="BC7" s="429"/>
      <c r="BD7" s="429"/>
      <c r="BE7" s="429"/>
      <c r="BF7" s="429"/>
      <c r="BG7" s="429"/>
      <c r="BH7" s="429"/>
      <c r="BI7" s="429"/>
      <c r="BJ7" s="429"/>
      <c r="BK7" s="429"/>
      <c r="BL7" s="429"/>
      <c r="BM7" s="430"/>
      <c r="BN7" s="394">
        <v>344468</v>
      </c>
      <c r="BO7" s="395"/>
      <c r="BP7" s="395"/>
      <c r="BQ7" s="395"/>
      <c r="BR7" s="395"/>
      <c r="BS7" s="395"/>
      <c r="BT7" s="395"/>
      <c r="BU7" s="396"/>
      <c r="BV7" s="394">
        <v>384388</v>
      </c>
      <c r="BW7" s="395"/>
      <c r="BX7" s="395"/>
      <c r="BY7" s="395"/>
      <c r="BZ7" s="395"/>
      <c r="CA7" s="395"/>
      <c r="CB7" s="395"/>
      <c r="CC7" s="396"/>
      <c r="CD7" s="397" t="s">
        <v>108</v>
      </c>
      <c r="CE7" s="398"/>
      <c r="CF7" s="398"/>
      <c r="CG7" s="398"/>
      <c r="CH7" s="398"/>
      <c r="CI7" s="398"/>
      <c r="CJ7" s="398"/>
      <c r="CK7" s="398"/>
      <c r="CL7" s="398"/>
      <c r="CM7" s="398"/>
      <c r="CN7" s="398"/>
      <c r="CO7" s="398"/>
      <c r="CP7" s="398"/>
      <c r="CQ7" s="398"/>
      <c r="CR7" s="398"/>
      <c r="CS7" s="399"/>
      <c r="CT7" s="394">
        <v>10722261</v>
      </c>
      <c r="CU7" s="395"/>
      <c r="CV7" s="395"/>
      <c r="CW7" s="395"/>
      <c r="CX7" s="395"/>
      <c r="CY7" s="395"/>
      <c r="CZ7" s="395"/>
      <c r="DA7" s="396"/>
      <c r="DB7" s="394">
        <v>11236129</v>
      </c>
      <c r="DC7" s="395"/>
      <c r="DD7" s="395"/>
      <c r="DE7" s="395"/>
      <c r="DF7" s="395"/>
      <c r="DG7" s="395"/>
      <c r="DH7" s="395"/>
      <c r="DI7" s="396"/>
    </row>
    <row r="8" spans="1:119" ht="18.75" customHeight="1" thickBot="1" x14ac:dyDescent="0.2">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109</v>
      </c>
      <c r="AN8" s="424"/>
      <c r="AO8" s="424"/>
      <c r="AP8" s="424"/>
      <c r="AQ8" s="424"/>
      <c r="AR8" s="424"/>
      <c r="AS8" s="424"/>
      <c r="AT8" s="425"/>
      <c r="AU8" s="426" t="s">
        <v>110</v>
      </c>
      <c r="AV8" s="427"/>
      <c r="AW8" s="427"/>
      <c r="AX8" s="427"/>
      <c r="AY8" s="428" t="s">
        <v>111</v>
      </c>
      <c r="AZ8" s="429"/>
      <c r="BA8" s="429"/>
      <c r="BB8" s="429"/>
      <c r="BC8" s="429"/>
      <c r="BD8" s="429"/>
      <c r="BE8" s="429"/>
      <c r="BF8" s="429"/>
      <c r="BG8" s="429"/>
      <c r="BH8" s="429"/>
      <c r="BI8" s="429"/>
      <c r="BJ8" s="429"/>
      <c r="BK8" s="429"/>
      <c r="BL8" s="429"/>
      <c r="BM8" s="430"/>
      <c r="BN8" s="394">
        <v>1259887</v>
      </c>
      <c r="BO8" s="395"/>
      <c r="BP8" s="395"/>
      <c r="BQ8" s="395"/>
      <c r="BR8" s="395"/>
      <c r="BS8" s="395"/>
      <c r="BT8" s="395"/>
      <c r="BU8" s="396"/>
      <c r="BV8" s="394">
        <v>1545163</v>
      </c>
      <c r="BW8" s="395"/>
      <c r="BX8" s="395"/>
      <c r="BY8" s="395"/>
      <c r="BZ8" s="395"/>
      <c r="CA8" s="395"/>
      <c r="CB8" s="395"/>
      <c r="CC8" s="396"/>
      <c r="CD8" s="397" t="s">
        <v>112</v>
      </c>
      <c r="CE8" s="398"/>
      <c r="CF8" s="398"/>
      <c r="CG8" s="398"/>
      <c r="CH8" s="398"/>
      <c r="CI8" s="398"/>
      <c r="CJ8" s="398"/>
      <c r="CK8" s="398"/>
      <c r="CL8" s="398"/>
      <c r="CM8" s="398"/>
      <c r="CN8" s="398"/>
      <c r="CO8" s="398"/>
      <c r="CP8" s="398"/>
      <c r="CQ8" s="398"/>
      <c r="CR8" s="398"/>
      <c r="CS8" s="399"/>
      <c r="CT8" s="434">
        <v>0.33</v>
      </c>
      <c r="CU8" s="435"/>
      <c r="CV8" s="435"/>
      <c r="CW8" s="435"/>
      <c r="CX8" s="435"/>
      <c r="CY8" s="435"/>
      <c r="CZ8" s="435"/>
      <c r="DA8" s="436"/>
      <c r="DB8" s="434">
        <v>0.32</v>
      </c>
      <c r="DC8" s="435"/>
      <c r="DD8" s="435"/>
      <c r="DE8" s="435"/>
      <c r="DF8" s="435"/>
      <c r="DG8" s="435"/>
      <c r="DH8" s="435"/>
      <c r="DI8" s="436"/>
    </row>
    <row r="9" spans="1:119" ht="18.75" customHeight="1" thickBot="1" x14ac:dyDescent="0.2">
      <c r="A9" s="175"/>
      <c r="B9" s="388" t="s">
        <v>113</v>
      </c>
      <c r="C9" s="389"/>
      <c r="D9" s="389"/>
      <c r="E9" s="389"/>
      <c r="F9" s="389"/>
      <c r="G9" s="389"/>
      <c r="H9" s="389"/>
      <c r="I9" s="389"/>
      <c r="J9" s="389"/>
      <c r="K9" s="437"/>
      <c r="L9" s="438" t="s">
        <v>114</v>
      </c>
      <c r="M9" s="439"/>
      <c r="N9" s="439"/>
      <c r="O9" s="439"/>
      <c r="P9" s="439"/>
      <c r="Q9" s="440"/>
      <c r="R9" s="441">
        <v>22538</v>
      </c>
      <c r="S9" s="442"/>
      <c r="T9" s="442"/>
      <c r="U9" s="442"/>
      <c r="V9" s="443"/>
      <c r="W9" s="351" t="s">
        <v>115</v>
      </c>
      <c r="X9" s="352"/>
      <c r="Y9" s="352"/>
      <c r="Z9" s="352"/>
      <c r="AA9" s="352"/>
      <c r="AB9" s="352"/>
      <c r="AC9" s="352"/>
      <c r="AD9" s="352"/>
      <c r="AE9" s="352"/>
      <c r="AF9" s="352"/>
      <c r="AG9" s="352"/>
      <c r="AH9" s="352"/>
      <c r="AI9" s="352"/>
      <c r="AJ9" s="352"/>
      <c r="AK9" s="352"/>
      <c r="AL9" s="353"/>
      <c r="AM9" s="423" t="s">
        <v>116</v>
      </c>
      <c r="AN9" s="424"/>
      <c r="AO9" s="424"/>
      <c r="AP9" s="424"/>
      <c r="AQ9" s="424"/>
      <c r="AR9" s="424"/>
      <c r="AS9" s="424"/>
      <c r="AT9" s="425"/>
      <c r="AU9" s="426" t="s">
        <v>117</v>
      </c>
      <c r="AV9" s="427"/>
      <c r="AW9" s="427"/>
      <c r="AX9" s="427"/>
      <c r="AY9" s="428" t="s">
        <v>118</v>
      </c>
      <c r="AZ9" s="429"/>
      <c r="BA9" s="429"/>
      <c r="BB9" s="429"/>
      <c r="BC9" s="429"/>
      <c r="BD9" s="429"/>
      <c r="BE9" s="429"/>
      <c r="BF9" s="429"/>
      <c r="BG9" s="429"/>
      <c r="BH9" s="429"/>
      <c r="BI9" s="429"/>
      <c r="BJ9" s="429"/>
      <c r="BK9" s="429"/>
      <c r="BL9" s="429"/>
      <c r="BM9" s="430"/>
      <c r="BN9" s="394">
        <v>-285276</v>
      </c>
      <c r="BO9" s="395"/>
      <c r="BP9" s="395"/>
      <c r="BQ9" s="395"/>
      <c r="BR9" s="395"/>
      <c r="BS9" s="395"/>
      <c r="BT9" s="395"/>
      <c r="BU9" s="396"/>
      <c r="BV9" s="394">
        <v>203683</v>
      </c>
      <c r="BW9" s="395"/>
      <c r="BX9" s="395"/>
      <c r="BY9" s="395"/>
      <c r="BZ9" s="395"/>
      <c r="CA9" s="395"/>
      <c r="CB9" s="395"/>
      <c r="CC9" s="396"/>
      <c r="CD9" s="397" t="s">
        <v>119</v>
      </c>
      <c r="CE9" s="398"/>
      <c r="CF9" s="398"/>
      <c r="CG9" s="398"/>
      <c r="CH9" s="398"/>
      <c r="CI9" s="398"/>
      <c r="CJ9" s="398"/>
      <c r="CK9" s="398"/>
      <c r="CL9" s="398"/>
      <c r="CM9" s="398"/>
      <c r="CN9" s="398"/>
      <c r="CO9" s="398"/>
      <c r="CP9" s="398"/>
      <c r="CQ9" s="398"/>
      <c r="CR9" s="398"/>
      <c r="CS9" s="399"/>
      <c r="CT9" s="391">
        <v>16</v>
      </c>
      <c r="CU9" s="392"/>
      <c r="CV9" s="392"/>
      <c r="CW9" s="392"/>
      <c r="CX9" s="392"/>
      <c r="CY9" s="392"/>
      <c r="CZ9" s="392"/>
      <c r="DA9" s="393"/>
      <c r="DB9" s="391">
        <v>16.899999999999999</v>
      </c>
      <c r="DC9" s="392"/>
      <c r="DD9" s="392"/>
      <c r="DE9" s="392"/>
      <c r="DF9" s="392"/>
      <c r="DG9" s="392"/>
      <c r="DH9" s="392"/>
      <c r="DI9" s="393"/>
    </row>
    <row r="10" spans="1:119" ht="18.75" customHeight="1" thickBot="1" x14ac:dyDescent="0.2">
      <c r="A10" s="175"/>
      <c r="B10" s="388"/>
      <c r="C10" s="389"/>
      <c r="D10" s="389"/>
      <c r="E10" s="389"/>
      <c r="F10" s="389"/>
      <c r="G10" s="389"/>
      <c r="H10" s="389"/>
      <c r="I10" s="389"/>
      <c r="J10" s="389"/>
      <c r="K10" s="437"/>
      <c r="L10" s="444" t="s">
        <v>120</v>
      </c>
      <c r="M10" s="424"/>
      <c r="N10" s="424"/>
      <c r="O10" s="424"/>
      <c r="P10" s="424"/>
      <c r="Q10" s="425"/>
      <c r="R10" s="445">
        <v>24696</v>
      </c>
      <c r="S10" s="446"/>
      <c r="T10" s="446"/>
      <c r="U10" s="446"/>
      <c r="V10" s="447"/>
      <c r="W10" s="382"/>
      <c r="X10" s="383"/>
      <c r="Y10" s="383"/>
      <c r="Z10" s="383"/>
      <c r="AA10" s="383"/>
      <c r="AB10" s="383"/>
      <c r="AC10" s="383"/>
      <c r="AD10" s="383"/>
      <c r="AE10" s="383"/>
      <c r="AF10" s="383"/>
      <c r="AG10" s="383"/>
      <c r="AH10" s="383"/>
      <c r="AI10" s="383"/>
      <c r="AJ10" s="383"/>
      <c r="AK10" s="383"/>
      <c r="AL10" s="386"/>
      <c r="AM10" s="423" t="s">
        <v>121</v>
      </c>
      <c r="AN10" s="424"/>
      <c r="AO10" s="424"/>
      <c r="AP10" s="424"/>
      <c r="AQ10" s="424"/>
      <c r="AR10" s="424"/>
      <c r="AS10" s="424"/>
      <c r="AT10" s="425"/>
      <c r="AU10" s="426" t="s">
        <v>122</v>
      </c>
      <c r="AV10" s="427"/>
      <c r="AW10" s="427"/>
      <c r="AX10" s="427"/>
      <c r="AY10" s="428" t="s">
        <v>123</v>
      </c>
      <c r="AZ10" s="429"/>
      <c r="BA10" s="429"/>
      <c r="BB10" s="429"/>
      <c r="BC10" s="429"/>
      <c r="BD10" s="429"/>
      <c r="BE10" s="429"/>
      <c r="BF10" s="429"/>
      <c r="BG10" s="429"/>
      <c r="BH10" s="429"/>
      <c r="BI10" s="429"/>
      <c r="BJ10" s="429"/>
      <c r="BK10" s="429"/>
      <c r="BL10" s="429"/>
      <c r="BM10" s="430"/>
      <c r="BN10" s="394">
        <v>781054</v>
      </c>
      <c r="BO10" s="395"/>
      <c r="BP10" s="395"/>
      <c r="BQ10" s="395"/>
      <c r="BR10" s="395"/>
      <c r="BS10" s="395"/>
      <c r="BT10" s="395"/>
      <c r="BU10" s="396"/>
      <c r="BV10" s="394">
        <v>619639</v>
      </c>
      <c r="BW10" s="395"/>
      <c r="BX10" s="395"/>
      <c r="BY10" s="395"/>
      <c r="BZ10" s="395"/>
      <c r="CA10" s="395"/>
      <c r="CB10" s="395"/>
      <c r="CC10" s="396"/>
      <c r="CD10" s="181" t="s">
        <v>124</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388"/>
      <c r="C11" s="389"/>
      <c r="D11" s="389"/>
      <c r="E11" s="389"/>
      <c r="F11" s="389"/>
      <c r="G11" s="389"/>
      <c r="H11" s="389"/>
      <c r="I11" s="389"/>
      <c r="J11" s="389"/>
      <c r="K11" s="437"/>
      <c r="L11" s="448" t="s">
        <v>125</v>
      </c>
      <c r="M11" s="449"/>
      <c r="N11" s="449"/>
      <c r="O11" s="449"/>
      <c r="P11" s="449"/>
      <c r="Q11" s="450"/>
      <c r="R11" s="451" t="s">
        <v>126</v>
      </c>
      <c r="S11" s="452"/>
      <c r="T11" s="452"/>
      <c r="U11" s="452"/>
      <c r="V11" s="453"/>
      <c r="W11" s="382"/>
      <c r="X11" s="383"/>
      <c r="Y11" s="383"/>
      <c r="Z11" s="383"/>
      <c r="AA11" s="383"/>
      <c r="AB11" s="383"/>
      <c r="AC11" s="383"/>
      <c r="AD11" s="383"/>
      <c r="AE11" s="383"/>
      <c r="AF11" s="383"/>
      <c r="AG11" s="383"/>
      <c r="AH11" s="383"/>
      <c r="AI11" s="383"/>
      <c r="AJ11" s="383"/>
      <c r="AK11" s="383"/>
      <c r="AL11" s="386"/>
      <c r="AM11" s="423" t="s">
        <v>127</v>
      </c>
      <c r="AN11" s="424"/>
      <c r="AO11" s="424"/>
      <c r="AP11" s="424"/>
      <c r="AQ11" s="424"/>
      <c r="AR11" s="424"/>
      <c r="AS11" s="424"/>
      <c r="AT11" s="425"/>
      <c r="AU11" s="426" t="s">
        <v>128</v>
      </c>
      <c r="AV11" s="427"/>
      <c r="AW11" s="427"/>
      <c r="AX11" s="427"/>
      <c r="AY11" s="428" t="s">
        <v>129</v>
      </c>
      <c r="AZ11" s="429"/>
      <c r="BA11" s="429"/>
      <c r="BB11" s="429"/>
      <c r="BC11" s="429"/>
      <c r="BD11" s="429"/>
      <c r="BE11" s="429"/>
      <c r="BF11" s="429"/>
      <c r="BG11" s="429"/>
      <c r="BH11" s="429"/>
      <c r="BI11" s="429"/>
      <c r="BJ11" s="429"/>
      <c r="BK11" s="429"/>
      <c r="BL11" s="429"/>
      <c r="BM11" s="430"/>
      <c r="BN11" s="394">
        <v>66360</v>
      </c>
      <c r="BO11" s="395"/>
      <c r="BP11" s="395"/>
      <c r="BQ11" s="395"/>
      <c r="BR11" s="395"/>
      <c r="BS11" s="395"/>
      <c r="BT11" s="395"/>
      <c r="BU11" s="396"/>
      <c r="BV11" s="394">
        <v>0</v>
      </c>
      <c r="BW11" s="395"/>
      <c r="BX11" s="395"/>
      <c r="BY11" s="395"/>
      <c r="BZ11" s="395"/>
      <c r="CA11" s="395"/>
      <c r="CB11" s="395"/>
      <c r="CC11" s="396"/>
      <c r="CD11" s="397" t="s">
        <v>130</v>
      </c>
      <c r="CE11" s="398"/>
      <c r="CF11" s="398"/>
      <c r="CG11" s="398"/>
      <c r="CH11" s="398"/>
      <c r="CI11" s="398"/>
      <c r="CJ11" s="398"/>
      <c r="CK11" s="398"/>
      <c r="CL11" s="398"/>
      <c r="CM11" s="398"/>
      <c r="CN11" s="398"/>
      <c r="CO11" s="398"/>
      <c r="CP11" s="398"/>
      <c r="CQ11" s="398"/>
      <c r="CR11" s="398"/>
      <c r="CS11" s="399"/>
      <c r="CT11" s="434" t="s">
        <v>131</v>
      </c>
      <c r="CU11" s="435"/>
      <c r="CV11" s="435"/>
      <c r="CW11" s="435"/>
      <c r="CX11" s="435"/>
      <c r="CY11" s="435"/>
      <c r="CZ11" s="435"/>
      <c r="DA11" s="436"/>
      <c r="DB11" s="434" t="s">
        <v>132</v>
      </c>
      <c r="DC11" s="435"/>
      <c r="DD11" s="435"/>
      <c r="DE11" s="435"/>
      <c r="DF11" s="435"/>
      <c r="DG11" s="435"/>
      <c r="DH11" s="435"/>
      <c r="DI11" s="436"/>
    </row>
    <row r="12" spans="1:119" ht="18.75" customHeight="1" x14ac:dyDescent="0.15">
      <c r="A12" s="175"/>
      <c r="B12" s="454" t="s">
        <v>133</v>
      </c>
      <c r="C12" s="455"/>
      <c r="D12" s="455"/>
      <c r="E12" s="455"/>
      <c r="F12" s="455"/>
      <c r="G12" s="455"/>
      <c r="H12" s="455"/>
      <c r="I12" s="455"/>
      <c r="J12" s="455"/>
      <c r="K12" s="456"/>
      <c r="L12" s="463" t="s">
        <v>134</v>
      </c>
      <c r="M12" s="464"/>
      <c r="N12" s="464"/>
      <c r="O12" s="464"/>
      <c r="P12" s="464"/>
      <c r="Q12" s="465"/>
      <c r="R12" s="466">
        <v>22527</v>
      </c>
      <c r="S12" s="467"/>
      <c r="T12" s="467"/>
      <c r="U12" s="467"/>
      <c r="V12" s="468"/>
      <c r="W12" s="469" t="s">
        <v>1</v>
      </c>
      <c r="X12" s="427"/>
      <c r="Y12" s="427"/>
      <c r="Z12" s="427"/>
      <c r="AA12" s="427"/>
      <c r="AB12" s="470"/>
      <c r="AC12" s="471" t="s">
        <v>135</v>
      </c>
      <c r="AD12" s="472"/>
      <c r="AE12" s="472"/>
      <c r="AF12" s="472"/>
      <c r="AG12" s="473"/>
      <c r="AH12" s="471" t="s">
        <v>136</v>
      </c>
      <c r="AI12" s="472"/>
      <c r="AJ12" s="472"/>
      <c r="AK12" s="472"/>
      <c r="AL12" s="474"/>
      <c r="AM12" s="423" t="s">
        <v>137</v>
      </c>
      <c r="AN12" s="424"/>
      <c r="AO12" s="424"/>
      <c r="AP12" s="424"/>
      <c r="AQ12" s="424"/>
      <c r="AR12" s="424"/>
      <c r="AS12" s="424"/>
      <c r="AT12" s="425"/>
      <c r="AU12" s="426" t="s">
        <v>138</v>
      </c>
      <c r="AV12" s="427"/>
      <c r="AW12" s="427"/>
      <c r="AX12" s="427"/>
      <c r="AY12" s="428" t="s">
        <v>139</v>
      </c>
      <c r="AZ12" s="429"/>
      <c r="BA12" s="429"/>
      <c r="BB12" s="429"/>
      <c r="BC12" s="429"/>
      <c r="BD12" s="429"/>
      <c r="BE12" s="429"/>
      <c r="BF12" s="429"/>
      <c r="BG12" s="429"/>
      <c r="BH12" s="429"/>
      <c r="BI12" s="429"/>
      <c r="BJ12" s="429"/>
      <c r="BK12" s="429"/>
      <c r="BL12" s="429"/>
      <c r="BM12" s="430"/>
      <c r="BN12" s="394">
        <v>570000</v>
      </c>
      <c r="BO12" s="395"/>
      <c r="BP12" s="395"/>
      <c r="BQ12" s="395"/>
      <c r="BR12" s="395"/>
      <c r="BS12" s="395"/>
      <c r="BT12" s="395"/>
      <c r="BU12" s="396"/>
      <c r="BV12" s="394">
        <v>796700</v>
      </c>
      <c r="BW12" s="395"/>
      <c r="BX12" s="395"/>
      <c r="BY12" s="395"/>
      <c r="BZ12" s="395"/>
      <c r="CA12" s="395"/>
      <c r="CB12" s="395"/>
      <c r="CC12" s="396"/>
      <c r="CD12" s="397" t="s">
        <v>140</v>
      </c>
      <c r="CE12" s="398"/>
      <c r="CF12" s="398"/>
      <c r="CG12" s="398"/>
      <c r="CH12" s="398"/>
      <c r="CI12" s="398"/>
      <c r="CJ12" s="398"/>
      <c r="CK12" s="398"/>
      <c r="CL12" s="398"/>
      <c r="CM12" s="398"/>
      <c r="CN12" s="398"/>
      <c r="CO12" s="398"/>
      <c r="CP12" s="398"/>
      <c r="CQ12" s="398"/>
      <c r="CR12" s="398"/>
      <c r="CS12" s="399"/>
      <c r="CT12" s="434" t="s">
        <v>141</v>
      </c>
      <c r="CU12" s="435"/>
      <c r="CV12" s="435"/>
      <c r="CW12" s="435"/>
      <c r="CX12" s="435"/>
      <c r="CY12" s="435"/>
      <c r="CZ12" s="435"/>
      <c r="DA12" s="436"/>
      <c r="DB12" s="434" t="s">
        <v>131</v>
      </c>
      <c r="DC12" s="435"/>
      <c r="DD12" s="435"/>
      <c r="DE12" s="435"/>
      <c r="DF12" s="435"/>
      <c r="DG12" s="435"/>
      <c r="DH12" s="435"/>
      <c r="DI12" s="436"/>
    </row>
    <row r="13" spans="1:119" ht="18.75" customHeight="1" x14ac:dyDescent="0.15">
      <c r="A13" s="175"/>
      <c r="B13" s="457"/>
      <c r="C13" s="458"/>
      <c r="D13" s="458"/>
      <c r="E13" s="458"/>
      <c r="F13" s="458"/>
      <c r="G13" s="458"/>
      <c r="H13" s="458"/>
      <c r="I13" s="458"/>
      <c r="J13" s="458"/>
      <c r="K13" s="459"/>
      <c r="L13" s="190"/>
      <c r="M13" s="485" t="s">
        <v>142</v>
      </c>
      <c r="N13" s="486"/>
      <c r="O13" s="486"/>
      <c r="P13" s="486"/>
      <c r="Q13" s="487"/>
      <c r="R13" s="478">
        <v>22335</v>
      </c>
      <c r="S13" s="479"/>
      <c r="T13" s="479"/>
      <c r="U13" s="479"/>
      <c r="V13" s="480"/>
      <c r="W13" s="410" t="s">
        <v>143</v>
      </c>
      <c r="X13" s="411"/>
      <c r="Y13" s="411"/>
      <c r="Z13" s="411"/>
      <c r="AA13" s="411"/>
      <c r="AB13" s="401"/>
      <c r="AC13" s="445">
        <v>991</v>
      </c>
      <c r="AD13" s="446"/>
      <c r="AE13" s="446"/>
      <c r="AF13" s="446"/>
      <c r="AG13" s="488"/>
      <c r="AH13" s="445">
        <v>1064</v>
      </c>
      <c r="AI13" s="446"/>
      <c r="AJ13" s="446"/>
      <c r="AK13" s="446"/>
      <c r="AL13" s="447"/>
      <c r="AM13" s="423" t="s">
        <v>144</v>
      </c>
      <c r="AN13" s="424"/>
      <c r="AO13" s="424"/>
      <c r="AP13" s="424"/>
      <c r="AQ13" s="424"/>
      <c r="AR13" s="424"/>
      <c r="AS13" s="424"/>
      <c r="AT13" s="425"/>
      <c r="AU13" s="426" t="s">
        <v>122</v>
      </c>
      <c r="AV13" s="427"/>
      <c r="AW13" s="427"/>
      <c r="AX13" s="427"/>
      <c r="AY13" s="428" t="s">
        <v>145</v>
      </c>
      <c r="AZ13" s="429"/>
      <c r="BA13" s="429"/>
      <c r="BB13" s="429"/>
      <c r="BC13" s="429"/>
      <c r="BD13" s="429"/>
      <c r="BE13" s="429"/>
      <c r="BF13" s="429"/>
      <c r="BG13" s="429"/>
      <c r="BH13" s="429"/>
      <c r="BI13" s="429"/>
      <c r="BJ13" s="429"/>
      <c r="BK13" s="429"/>
      <c r="BL13" s="429"/>
      <c r="BM13" s="430"/>
      <c r="BN13" s="394">
        <v>-7862</v>
      </c>
      <c r="BO13" s="395"/>
      <c r="BP13" s="395"/>
      <c r="BQ13" s="395"/>
      <c r="BR13" s="395"/>
      <c r="BS13" s="395"/>
      <c r="BT13" s="395"/>
      <c r="BU13" s="396"/>
      <c r="BV13" s="394">
        <v>26622</v>
      </c>
      <c r="BW13" s="395"/>
      <c r="BX13" s="395"/>
      <c r="BY13" s="395"/>
      <c r="BZ13" s="395"/>
      <c r="CA13" s="395"/>
      <c r="CB13" s="395"/>
      <c r="CC13" s="396"/>
      <c r="CD13" s="397" t="s">
        <v>146</v>
      </c>
      <c r="CE13" s="398"/>
      <c r="CF13" s="398"/>
      <c r="CG13" s="398"/>
      <c r="CH13" s="398"/>
      <c r="CI13" s="398"/>
      <c r="CJ13" s="398"/>
      <c r="CK13" s="398"/>
      <c r="CL13" s="398"/>
      <c r="CM13" s="398"/>
      <c r="CN13" s="398"/>
      <c r="CO13" s="398"/>
      <c r="CP13" s="398"/>
      <c r="CQ13" s="398"/>
      <c r="CR13" s="398"/>
      <c r="CS13" s="399"/>
      <c r="CT13" s="391">
        <v>13.3</v>
      </c>
      <c r="CU13" s="392"/>
      <c r="CV13" s="392"/>
      <c r="CW13" s="392"/>
      <c r="CX13" s="392"/>
      <c r="CY13" s="392"/>
      <c r="CZ13" s="392"/>
      <c r="DA13" s="393"/>
      <c r="DB13" s="391">
        <v>13.7</v>
      </c>
      <c r="DC13" s="392"/>
      <c r="DD13" s="392"/>
      <c r="DE13" s="392"/>
      <c r="DF13" s="392"/>
      <c r="DG13" s="392"/>
      <c r="DH13" s="392"/>
      <c r="DI13" s="393"/>
    </row>
    <row r="14" spans="1:119" ht="18.75" customHeight="1" thickBot="1" x14ac:dyDescent="0.2">
      <c r="A14" s="175"/>
      <c r="B14" s="457"/>
      <c r="C14" s="458"/>
      <c r="D14" s="458"/>
      <c r="E14" s="458"/>
      <c r="F14" s="458"/>
      <c r="G14" s="458"/>
      <c r="H14" s="458"/>
      <c r="I14" s="458"/>
      <c r="J14" s="458"/>
      <c r="K14" s="459"/>
      <c r="L14" s="475" t="s">
        <v>147</v>
      </c>
      <c r="M14" s="476"/>
      <c r="N14" s="476"/>
      <c r="O14" s="476"/>
      <c r="P14" s="476"/>
      <c r="Q14" s="477"/>
      <c r="R14" s="478">
        <v>23028</v>
      </c>
      <c r="S14" s="479"/>
      <c r="T14" s="479"/>
      <c r="U14" s="479"/>
      <c r="V14" s="480"/>
      <c r="W14" s="384"/>
      <c r="X14" s="385"/>
      <c r="Y14" s="385"/>
      <c r="Z14" s="385"/>
      <c r="AA14" s="385"/>
      <c r="AB14" s="374"/>
      <c r="AC14" s="481">
        <v>8.4</v>
      </c>
      <c r="AD14" s="482"/>
      <c r="AE14" s="482"/>
      <c r="AF14" s="482"/>
      <c r="AG14" s="483"/>
      <c r="AH14" s="481">
        <v>8.5</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148</v>
      </c>
      <c r="CE14" s="490"/>
      <c r="CF14" s="490"/>
      <c r="CG14" s="490"/>
      <c r="CH14" s="490"/>
      <c r="CI14" s="490"/>
      <c r="CJ14" s="490"/>
      <c r="CK14" s="490"/>
      <c r="CL14" s="490"/>
      <c r="CM14" s="490"/>
      <c r="CN14" s="490"/>
      <c r="CO14" s="490"/>
      <c r="CP14" s="490"/>
      <c r="CQ14" s="490"/>
      <c r="CR14" s="490"/>
      <c r="CS14" s="491"/>
      <c r="CT14" s="492" t="s">
        <v>132</v>
      </c>
      <c r="CU14" s="493"/>
      <c r="CV14" s="493"/>
      <c r="CW14" s="493"/>
      <c r="CX14" s="493"/>
      <c r="CY14" s="493"/>
      <c r="CZ14" s="493"/>
      <c r="DA14" s="494"/>
      <c r="DB14" s="492" t="s">
        <v>141</v>
      </c>
      <c r="DC14" s="493"/>
      <c r="DD14" s="493"/>
      <c r="DE14" s="493"/>
      <c r="DF14" s="493"/>
      <c r="DG14" s="493"/>
      <c r="DH14" s="493"/>
      <c r="DI14" s="494"/>
    </row>
    <row r="15" spans="1:119" ht="18.75" customHeight="1" x14ac:dyDescent="0.15">
      <c r="A15" s="175"/>
      <c r="B15" s="457"/>
      <c r="C15" s="458"/>
      <c r="D15" s="458"/>
      <c r="E15" s="458"/>
      <c r="F15" s="458"/>
      <c r="G15" s="458"/>
      <c r="H15" s="458"/>
      <c r="I15" s="458"/>
      <c r="J15" s="458"/>
      <c r="K15" s="459"/>
      <c r="L15" s="190"/>
      <c r="M15" s="485" t="s">
        <v>149</v>
      </c>
      <c r="N15" s="486"/>
      <c r="O15" s="486"/>
      <c r="P15" s="486"/>
      <c r="Q15" s="487"/>
      <c r="R15" s="478">
        <v>22849</v>
      </c>
      <c r="S15" s="479"/>
      <c r="T15" s="479"/>
      <c r="U15" s="479"/>
      <c r="V15" s="480"/>
      <c r="W15" s="410" t="s">
        <v>150</v>
      </c>
      <c r="X15" s="411"/>
      <c r="Y15" s="411"/>
      <c r="Z15" s="411"/>
      <c r="AA15" s="411"/>
      <c r="AB15" s="401"/>
      <c r="AC15" s="445">
        <v>3949</v>
      </c>
      <c r="AD15" s="446"/>
      <c r="AE15" s="446"/>
      <c r="AF15" s="446"/>
      <c r="AG15" s="488"/>
      <c r="AH15" s="445">
        <v>4128</v>
      </c>
      <c r="AI15" s="446"/>
      <c r="AJ15" s="446"/>
      <c r="AK15" s="446"/>
      <c r="AL15" s="447"/>
      <c r="AM15" s="423"/>
      <c r="AN15" s="424"/>
      <c r="AO15" s="424"/>
      <c r="AP15" s="424"/>
      <c r="AQ15" s="424"/>
      <c r="AR15" s="424"/>
      <c r="AS15" s="424"/>
      <c r="AT15" s="425"/>
      <c r="AU15" s="426"/>
      <c r="AV15" s="427"/>
      <c r="AW15" s="427"/>
      <c r="AX15" s="427"/>
      <c r="AY15" s="354" t="s">
        <v>151</v>
      </c>
      <c r="AZ15" s="355"/>
      <c r="BA15" s="355"/>
      <c r="BB15" s="355"/>
      <c r="BC15" s="355"/>
      <c r="BD15" s="355"/>
      <c r="BE15" s="355"/>
      <c r="BF15" s="355"/>
      <c r="BG15" s="355"/>
      <c r="BH15" s="355"/>
      <c r="BI15" s="355"/>
      <c r="BJ15" s="355"/>
      <c r="BK15" s="355"/>
      <c r="BL15" s="355"/>
      <c r="BM15" s="356"/>
      <c r="BN15" s="357">
        <v>3298559</v>
      </c>
      <c r="BO15" s="358"/>
      <c r="BP15" s="358"/>
      <c r="BQ15" s="358"/>
      <c r="BR15" s="358"/>
      <c r="BS15" s="358"/>
      <c r="BT15" s="358"/>
      <c r="BU15" s="359"/>
      <c r="BV15" s="357">
        <v>3191380</v>
      </c>
      <c r="BW15" s="358"/>
      <c r="BX15" s="358"/>
      <c r="BY15" s="358"/>
      <c r="BZ15" s="358"/>
      <c r="CA15" s="358"/>
      <c r="CB15" s="358"/>
      <c r="CC15" s="359"/>
      <c r="CD15" s="495" t="s">
        <v>152</v>
      </c>
      <c r="CE15" s="496"/>
      <c r="CF15" s="496"/>
      <c r="CG15" s="496"/>
      <c r="CH15" s="496"/>
      <c r="CI15" s="496"/>
      <c r="CJ15" s="496"/>
      <c r="CK15" s="496"/>
      <c r="CL15" s="496"/>
      <c r="CM15" s="496"/>
      <c r="CN15" s="496"/>
      <c r="CO15" s="496"/>
      <c r="CP15" s="496"/>
      <c r="CQ15" s="496"/>
      <c r="CR15" s="496"/>
      <c r="CS15" s="49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457"/>
      <c r="C16" s="458"/>
      <c r="D16" s="458"/>
      <c r="E16" s="458"/>
      <c r="F16" s="458"/>
      <c r="G16" s="458"/>
      <c r="H16" s="458"/>
      <c r="I16" s="458"/>
      <c r="J16" s="458"/>
      <c r="K16" s="459"/>
      <c r="L16" s="475" t="s">
        <v>153</v>
      </c>
      <c r="M16" s="498"/>
      <c r="N16" s="498"/>
      <c r="O16" s="498"/>
      <c r="P16" s="498"/>
      <c r="Q16" s="499"/>
      <c r="R16" s="500" t="s">
        <v>154</v>
      </c>
      <c r="S16" s="501"/>
      <c r="T16" s="501"/>
      <c r="U16" s="501"/>
      <c r="V16" s="502"/>
      <c r="W16" s="384"/>
      <c r="X16" s="385"/>
      <c r="Y16" s="385"/>
      <c r="Z16" s="385"/>
      <c r="AA16" s="385"/>
      <c r="AB16" s="374"/>
      <c r="AC16" s="481">
        <v>33.5</v>
      </c>
      <c r="AD16" s="482"/>
      <c r="AE16" s="482"/>
      <c r="AF16" s="482"/>
      <c r="AG16" s="483"/>
      <c r="AH16" s="481">
        <v>32.9</v>
      </c>
      <c r="AI16" s="482"/>
      <c r="AJ16" s="482"/>
      <c r="AK16" s="482"/>
      <c r="AL16" s="484"/>
      <c r="AM16" s="423"/>
      <c r="AN16" s="424"/>
      <c r="AO16" s="424"/>
      <c r="AP16" s="424"/>
      <c r="AQ16" s="424"/>
      <c r="AR16" s="424"/>
      <c r="AS16" s="424"/>
      <c r="AT16" s="425"/>
      <c r="AU16" s="426"/>
      <c r="AV16" s="427"/>
      <c r="AW16" s="427"/>
      <c r="AX16" s="427"/>
      <c r="AY16" s="428" t="s">
        <v>155</v>
      </c>
      <c r="AZ16" s="429"/>
      <c r="BA16" s="429"/>
      <c r="BB16" s="429"/>
      <c r="BC16" s="429"/>
      <c r="BD16" s="429"/>
      <c r="BE16" s="429"/>
      <c r="BF16" s="429"/>
      <c r="BG16" s="429"/>
      <c r="BH16" s="429"/>
      <c r="BI16" s="429"/>
      <c r="BJ16" s="429"/>
      <c r="BK16" s="429"/>
      <c r="BL16" s="429"/>
      <c r="BM16" s="430"/>
      <c r="BN16" s="394">
        <v>9758936</v>
      </c>
      <c r="BO16" s="395"/>
      <c r="BP16" s="395"/>
      <c r="BQ16" s="395"/>
      <c r="BR16" s="395"/>
      <c r="BS16" s="395"/>
      <c r="BT16" s="395"/>
      <c r="BU16" s="396"/>
      <c r="BV16" s="394">
        <v>9998751</v>
      </c>
      <c r="BW16" s="395"/>
      <c r="BX16" s="395"/>
      <c r="BY16" s="395"/>
      <c r="BZ16" s="395"/>
      <c r="CA16" s="395"/>
      <c r="CB16" s="395"/>
      <c r="CC16" s="396"/>
      <c r="CD16" s="184"/>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
      <c r="A17" s="175"/>
      <c r="B17" s="460"/>
      <c r="C17" s="461"/>
      <c r="D17" s="461"/>
      <c r="E17" s="461"/>
      <c r="F17" s="461"/>
      <c r="G17" s="461"/>
      <c r="H17" s="461"/>
      <c r="I17" s="461"/>
      <c r="J17" s="461"/>
      <c r="K17" s="462"/>
      <c r="L17" s="194"/>
      <c r="M17" s="505" t="s">
        <v>156</v>
      </c>
      <c r="N17" s="506"/>
      <c r="O17" s="506"/>
      <c r="P17" s="506"/>
      <c r="Q17" s="507"/>
      <c r="R17" s="500" t="s">
        <v>154</v>
      </c>
      <c r="S17" s="501"/>
      <c r="T17" s="501"/>
      <c r="U17" s="501"/>
      <c r="V17" s="502"/>
      <c r="W17" s="410" t="s">
        <v>157</v>
      </c>
      <c r="X17" s="411"/>
      <c r="Y17" s="411"/>
      <c r="Z17" s="411"/>
      <c r="AA17" s="411"/>
      <c r="AB17" s="401"/>
      <c r="AC17" s="445">
        <v>6863</v>
      </c>
      <c r="AD17" s="446"/>
      <c r="AE17" s="446"/>
      <c r="AF17" s="446"/>
      <c r="AG17" s="488"/>
      <c r="AH17" s="445">
        <v>7359</v>
      </c>
      <c r="AI17" s="446"/>
      <c r="AJ17" s="446"/>
      <c r="AK17" s="446"/>
      <c r="AL17" s="447"/>
      <c r="AM17" s="423"/>
      <c r="AN17" s="424"/>
      <c r="AO17" s="424"/>
      <c r="AP17" s="424"/>
      <c r="AQ17" s="424"/>
      <c r="AR17" s="424"/>
      <c r="AS17" s="424"/>
      <c r="AT17" s="425"/>
      <c r="AU17" s="426"/>
      <c r="AV17" s="427"/>
      <c r="AW17" s="427"/>
      <c r="AX17" s="427"/>
      <c r="AY17" s="428" t="s">
        <v>158</v>
      </c>
      <c r="AZ17" s="429"/>
      <c r="BA17" s="429"/>
      <c r="BB17" s="429"/>
      <c r="BC17" s="429"/>
      <c r="BD17" s="429"/>
      <c r="BE17" s="429"/>
      <c r="BF17" s="429"/>
      <c r="BG17" s="429"/>
      <c r="BH17" s="429"/>
      <c r="BI17" s="429"/>
      <c r="BJ17" s="429"/>
      <c r="BK17" s="429"/>
      <c r="BL17" s="429"/>
      <c r="BM17" s="430"/>
      <c r="BN17" s="394">
        <v>4153270</v>
      </c>
      <c r="BO17" s="395"/>
      <c r="BP17" s="395"/>
      <c r="BQ17" s="395"/>
      <c r="BR17" s="395"/>
      <c r="BS17" s="395"/>
      <c r="BT17" s="395"/>
      <c r="BU17" s="396"/>
      <c r="BV17" s="394">
        <v>4009426</v>
      </c>
      <c r="BW17" s="395"/>
      <c r="BX17" s="395"/>
      <c r="BY17" s="395"/>
      <c r="BZ17" s="395"/>
      <c r="CA17" s="395"/>
      <c r="CB17" s="395"/>
      <c r="CC17" s="396"/>
      <c r="CD17" s="184"/>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
      <c r="A18" s="175"/>
      <c r="B18" s="516" t="s">
        <v>159</v>
      </c>
      <c r="C18" s="437"/>
      <c r="D18" s="437"/>
      <c r="E18" s="517"/>
      <c r="F18" s="517"/>
      <c r="G18" s="517"/>
      <c r="H18" s="517"/>
      <c r="I18" s="517"/>
      <c r="J18" s="517"/>
      <c r="K18" s="517"/>
      <c r="L18" s="518">
        <v>792.53</v>
      </c>
      <c r="M18" s="518"/>
      <c r="N18" s="518"/>
      <c r="O18" s="518"/>
      <c r="P18" s="518"/>
      <c r="Q18" s="518"/>
      <c r="R18" s="519"/>
      <c r="S18" s="519"/>
      <c r="T18" s="519"/>
      <c r="U18" s="519"/>
      <c r="V18" s="520"/>
      <c r="W18" s="412"/>
      <c r="X18" s="413"/>
      <c r="Y18" s="413"/>
      <c r="Z18" s="413"/>
      <c r="AA18" s="413"/>
      <c r="AB18" s="404"/>
      <c r="AC18" s="521">
        <v>58.1</v>
      </c>
      <c r="AD18" s="522"/>
      <c r="AE18" s="522"/>
      <c r="AF18" s="522"/>
      <c r="AG18" s="523"/>
      <c r="AH18" s="521">
        <v>58.6</v>
      </c>
      <c r="AI18" s="522"/>
      <c r="AJ18" s="522"/>
      <c r="AK18" s="522"/>
      <c r="AL18" s="524"/>
      <c r="AM18" s="423"/>
      <c r="AN18" s="424"/>
      <c r="AO18" s="424"/>
      <c r="AP18" s="424"/>
      <c r="AQ18" s="424"/>
      <c r="AR18" s="424"/>
      <c r="AS18" s="424"/>
      <c r="AT18" s="425"/>
      <c r="AU18" s="426"/>
      <c r="AV18" s="427"/>
      <c r="AW18" s="427"/>
      <c r="AX18" s="427"/>
      <c r="AY18" s="428" t="s">
        <v>160</v>
      </c>
      <c r="AZ18" s="429"/>
      <c r="BA18" s="429"/>
      <c r="BB18" s="429"/>
      <c r="BC18" s="429"/>
      <c r="BD18" s="429"/>
      <c r="BE18" s="429"/>
      <c r="BF18" s="429"/>
      <c r="BG18" s="429"/>
      <c r="BH18" s="429"/>
      <c r="BI18" s="429"/>
      <c r="BJ18" s="429"/>
      <c r="BK18" s="429"/>
      <c r="BL18" s="429"/>
      <c r="BM18" s="430"/>
      <c r="BN18" s="394">
        <v>10437278</v>
      </c>
      <c r="BO18" s="395"/>
      <c r="BP18" s="395"/>
      <c r="BQ18" s="395"/>
      <c r="BR18" s="395"/>
      <c r="BS18" s="395"/>
      <c r="BT18" s="395"/>
      <c r="BU18" s="396"/>
      <c r="BV18" s="394">
        <v>10671802</v>
      </c>
      <c r="BW18" s="395"/>
      <c r="BX18" s="395"/>
      <c r="BY18" s="395"/>
      <c r="BZ18" s="395"/>
      <c r="CA18" s="395"/>
      <c r="CB18" s="395"/>
      <c r="CC18" s="396"/>
      <c r="CD18" s="184"/>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
      <c r="A19" s="175"/>
      <c r="B19" s="516" t="s">
        <v>161</v>
      </c>
      <c r="C19" s="437"/>
      <c r="D19" s="437"/>
      <c r="E19" s="517"/>
      <c r="F19" s="517"/>
      <c r="G19" s="517"/>
      <c r="H19" s="517"/>
      <c r="I19" s="517"/>
      <c r="J19" s="517"/>
      <c r="K19" s="517"/>
      <c r="L19" s="525">
        <v>28</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162</v>
      </c>
      <c r="AZ19" s="429"/>
      <c r="BA19" s="429"/>
      <c r="BB19" s="429"/>
      <c r="BC19" s="429"/>
      <c r="BD19" s="429"/>
      <c r="BE19" s="429"/>
      <c r="BF19" s="429"/>
      <c r="BG19" s="429"/>
      <c r="BH19" s="429"/>
      <c r="BI19" s="429"/>
      <c r="BJ19" s="429"/>
      <c r="BK19" s="429"/>
      <c r="BL19" s="429"/>
      <c r="BM19" s="430"/>
      <c r="BN19" s="394">
        <v>15423842</v>
      </c>
      <c r="BO19" s="395"/>
      <c r="BP19" s="395"/>
      <c r="BQ19" s="395"/>
      <c r="BR19" s="395"/>
      <c r="BS19" s="395"/>
      <c r="BT19" s="395"/>
      <c r="BU19" s="396"/>
      <c r="BV19" s="394">
        <v>15843489</v>
      </c>
      <c r="BW19" s="395"/>
      <c r="BX19" s="395"/>
      <c r="BY19" s="395"/>
      <c r="BZ19" s="395"/>
      <c r="CA19" s="395"/>
      <c r="CB19" s="395"/>
      <c r="CC19" s="396"/>
      <c r="CD19" s="184"/>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
      <c r="A20" s="175"/>
      <c r="B20" s="516" t="s">
        <v>163</v>
      </c>
      <c r="C20" s="437"/>
      <c r="D20" s="437"/>
      <c r="E20" s="517"/>
      <c r="F20" s="517"/>
      <c r="G20" s="517"/>
      <c r="H20" s="517"/>
      <c r="I20" s="517"/>
      <c r="J20" s="517"/>
      <c r="K20" s="517"/>
      <c r="L20" s="525">
        <v>8196</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4"/>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
      <c r="A21" s="175"/>
      <c r="B21" s="534" t="s">
        <v>164</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4"/>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15">
      <c r="A22" s="175"/>
      <c r="B22" s="564" t="s">
        <v>165</v>
      </c>
      <c r="C22" s="538"/>
      <c r="D22" s="539"/>
      <c r="E22" s="406" t="s">
        <v>1</v>
      </c>
      <c r="F22" s="411"/>
      <c r="G22" s="411"/>
      <c r="H22" s="411"/>
      <c r="I22" s="411"/>
      <c r="J22" s="411"/>
      <c r="K22" s="401"/>
      <c r="L22" s="406" t="s">
        <v>166</v>
      </c>
      <c r="M22" s="411"/>
      <c r="N22" s="411"/>
      <c r="O22" s="411"/>
      <c r="P22" s="401"/>
      <c r="Q22" s="569" t="s">
        <v>167</v>
      </c>
      <c r="R22" s="570"/>
      <c r="S22" s="570"/>
      <c r="T22" s="570"/>
      <c r="U22" s="570"/>
      <c r="V22" s="571"/>
      <c r="W22" s="537" t="s">
        <v>168</v>
      </c>
      <c r="X22" s="538"/>
      <c r="Y22" s="539"/>
      <c r="Z22" s="406" t="s">
        <v>1</v>
      </c>
      <c r="AA22" s="411"/>
      <c r="AB22" s="411"/>
      <c r="AC22" s="411"/>
      <c r="AD22" s="411"/>
      <c r="AE22" s="411"/>
      <c r="AF22" s="411"/>
      <c r="AG22" s="401"/>
      <c r="AH22" s="575" t="s">
        <v>169</v>
      </c>
      <c r="AI22" s="411"/>
      <c r="AJ22" s="411"/>
      <c r="AK22" s="411"/>
      <c r="AL22" s="401"/>
      <c r="AM22" s="575" t="s">
        <v>170</v>
      </c>
      <c r="AN22" s="576"/>
      <c r="AO22" s="576"/>
      <c r="AP22" s="576"/>
      <c r="AQ22" s="576"/>
      <c r="AR22" s="577"/>
      <c r="AS22" s="569" t="s">
        <v>167</v>
      </c>
      <c r="AT22" s="570"/>
      <c r="AU22" s="570"/>
      <c r="AV22" s="570"/>
      <c r="AW22" s="570"/>
      <c r="AX22" s="581"/>
      <c r="AY22" s="354" t="s">
        <v>171</v>
      </c>
      <c r="AZ22" s="355"/>
      <c r="BA22" s="355"/>
      <c r="BB22" s="355"/>
      <c r="BC22" s="355"/>
      <c r="BD22" s="355"/>
      <c r="BE22" s="355"/>
      <c r="BF22" s="355"/>
      <c r="BG22" s="355"/>
      <c r="BH22" s="355"/>
      <c r="BI22" s="355"/>
      <c r="BJ22" s="355"/>
      <c r="BK22" s="355"/>
      <c r="BL22" s="355"/>
      <c r="BM22" s="356"/>
      <c r="BN22" s="357">
        <v>11844366</v>
      </c>
      <c r="BO22" s="358"/>
      <c r="BP22" s="358"/>
      <c r="BQ22" s="358"/>
      <c r="BR22" s="358"/>
      <c r="BS22" s="358"/>
      <c r="BT22" s="358"/>
      <c r="BU22" s="359"/>
      <c r="BV22" s="357">
        <v>13287121</v>
      </c>
      <c r="BW22" s="358"/>
      <c r="BX22" s="358"/>
      <c r="BY22" s="358"/>
      <c r="BZ22" s="358"/>
      <c r="CA22" s="358"/>
      <c r="CB22" s="358"/>
      <c r="CC22" s="359"/>
      <c r="CD22" s="184"/>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15">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172</v>
      </c>
      <c r="AZ23" s="429"/>
      <c r="BA23" s="429"/>
      <c r="BB23" s="429"/>
      <c r="BC23" s="429"/>
      <c r="BD23" s="429"/>
      <c r="BE23" s="429"/>
      <c r="BF23" s="429"/>
      <c r="BG23" s="429"/>
      <c r="BH23" s="429"/>
      <c r="BI23" s="429"/>
      <c r="BJ23" s="429"/>
      <c r="BK23" s="429"/>
      <c r="BL23" s="429"/>
      <c r="BM23" s="430"/>
      <c r="BN23" s="394">
        <v>8835870</v>
      </c>
      <c r="BO23" s="395"/>
      <c r="BP23" s="395"/>
      <c r="BQ23" s="395"/>
      <c r="BR23" s="395"/>
      <c r="BS23" s="395"/>
      <c r="BT23" s="395"/>
      <c r="BU23" s="396"/>
      <c r="BV23" s="394">
        <v>9202326</v>
      </c>
      <c r="BW23" s="395"/>
      <c r="BX23" s="395"/>
      <c r="BY23" s="395"/>
      <c r="BZ23" s="395"/>
      <c r="CA23" s="395"/>
      <c r="CB23" s="395"/>
      <c r="CC23" s="396"/>
      <c r="CD23" s="184"/>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
      <c r="A24" s="175"/>
      <c r="B24" s="565"/>
      <c r="C24" s="541"/>
      <c r="D24" s="542"/>
      <c r="E24" s="444" t="s">
        <v>173</v>
      </c>
      <c r="F24" s="424"/>
      <c r="G24" s="424"/>
      <c r="H24" s="424"/>
      <c r="I24" s="424"/>
      <c r="J24" s="424"/>
      <c r="K24" s="425"/>
      <c r="L24" s="445">
        <v>1</v>
      </c>
      <c r="M24" s="446"/>
      <c r="N24" s="446"/>
      <c r="O24" s="446"/>
      <c r="P24" s="488"/>
      <c r="Q24" s="445">
        <v>8300</v>
      </c>
      <c r="R24" s="446"/>
      <c r="S24" s="446"/>
      <c r="T24" s="446"/>
      <c r="U24" s="446"/>
      <c r="V24" s="488"/>
      <c r="W24" s="540"/>
      <c r="X24" s="541"/>
      <c r="Y24" s="542"/>
      <c r="Z24" s="444" t="s">
        <v>174</v>
      </c>
      <c r="AA24" s="424"/>
      <c r="AB24" s="424"/>
      <c r="AC24" s="424"/>
      <c r="AD24" s="424"/>
      <c r="AE24" s="424"/>
      <c r="AF24" s="424"/>
      <c r="AG24" s="425"/>
      <c r="AH24" s="445">
        <v>343</v>
      </c>
      <c r="AI24" s="446"/>
      <c r="AJ24" s="446"/>
      <c r="AK24" s="446"/>
      <c r="AL24" s="488"/>
      <c r="AM24" s="445">
        <v>1023169</v>
      </c>
      <c r="AN24" s="446"/>
      <c r="AO24" s="446"/>
      <c r="AP24" s="446"/>
      <c r="AQ24" s="446"/>
      <c r="AR24" s="488"/>
      <c r="AS24" s="445">
        <v>2983</v>
      </c>
      <c r="AT24" s="446"/>
      <c r="AU24" s="446"/>
      <c r="AV24" s="446"/>
      <c r="AW24" s="446"/>
      <c r="AX24" s="447"/>
      <c r="AY24" s="510" t="s">
        <v>175</v>
      </c>
      <c r="AZ24" s="511"/>
      <c r="BA24" s="511"/>
      <c r="BB24" s="511"/>
      <c r="BC24" s="511"/>
      <c r="BD24" s="511"/>
      <c r="BE24" s="511"/>
      <c r="BF24" s="511"/>
      <c r="BG24" s="511"/>
      <c r="BH24" s="511"/>
      <c r="BI24" s="511"/>
      <c r="BJ24" s="511"/>
      <c r="BK24" s="511"/>
      <c r="BL24" s="511"/>
      <c r="BM24" s="512"/>
      <c r="BN24" s="394">
        <v>7523787</v>
      </c>
      <c r="BO24" s="395"/>
      <c r="BP24" s="395"/>
      <c r="BQ24" s="395"/>
      <c r="BR24" s="395"/>
      <c r="BS24" s="395"/>
      <c r="BT24" s="395"/>
      <c r="BU24" s="396"/>
      <c r="BV24" s="394">
        <v>8389814</v>
      </c>
      <c r="BW24" s="395"/>
      <c r="BX24" s="395"/>
      <c r="BY24" s="395"/>
      <c r="BZ24" s="395"/>
      <c r="CA24" s="395"/>
      <c r="CB24" s="395"/>
      <c r="CC24" s="396"/>
      <c r="CD24" s="184"/>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15">
      <c r="A25" s="175"/>
      <c r="B25" s="565"/>
      <c r="C25" s="541"/>
      <c r="D25" s="542"/>
      <c r="E25" s="444" t="s">
        <v>176</v>
      </c>
      <c r="F25" s="424"/>
      <c r="G25" s="424"/>
      <c r="H25" s="424"/>
      <c r="I25" s="424"/>
      <c r="J25" s="424"/>
      <c r="K25" s="425"/>
      <c r="L25" s="445">
        <v>1</v>
      </c>
      <c r="M25" s="446"/>
      <c r="N25" s="446"/>
      <c r="O25" s="446"/>
      <c r="P25" s="488"/>
      <c r="Q25" s="445">
        <v>6800</v>
      </c>
      <c r="R25" s="446"/>
      <c r="S25" s="446"/>
      <c r="T25" s="446"/>
      <c r="U25" s="446"/>
      <c r="V25" s="488"/>
      <c r="W25" s="540"/>
      <c r="X25" s="541"/>
      <c r="Y25" s="542"/>
      <c r="Z25" s="444" t="s">
        <v>177</v>
      </c>
      <c r="AA25" s="424"/>
      <c r="AB25" s="424"/>
      <c r="AC25" s="424"/>
      <c r="AD25" s="424"/>
      <c r="AE25" s="424"/>
      <c r="AF25" s="424"/>
      <c r="AG25" s="425"/>
      <c r="AH25" s="445">
        <v>76</v>
      </c>
      <c r="AI25" s="446"/>
      <c r="AJ25" s="446"/>
      <c r="AK25" s="446"/>
      <c r="AL25" s="488"/>
      <c r="AM25" s="445">
        <v>220400</v>
      </c>
      <c r="AN25" s="446"/>
      <c r="AO25" s="446"/>
      <c r="AP25" s="446"/>
      <c r="AQ25" s="446"/>
      <c r="AR25" s="488"/>
      <c r="AS25" s="445">
        <v>2900</v>
      </c>
      <c r="AT25" s="446"/>
      <c r="AU25" s="446"/>
      <c r="AV25" s="446"/>
      <c r="AW25" s="446"/>
      <c r="AX25" s="447"/>
      <c r="AY25" s="354" t="s">
        <v>178</v>
      </c>
      <c r="AZ25" s="355"/>
      <c r="BA25" s="355"/>
      <c r="BB25" s="355"/>
      <c r="BC25" s="355"/>
      <c r="BD25" s="355"/>
      <c r="BE25" s="355"/>
      <c r="BF25" s="355"/>
      <c r="BG25" s="355"/>
      <c r="BH25" s="355"/>
      <c r="BI25" s="355"/>
      <c r="BJ25" s="355"/>
      <c r="BK25" s="355"/>
      <c r="BL25" s="355"/>
      <c r="BM25" s="356"/>
      <c r="BN25" s="357">
        <v>334913</v>
      </c>
      <c r="BO25" s="358"/>
      <c r="BP25" s="358"/>
      <c r="BQ25" s="358"/>
      <c r="BR25" s="358"/>
      <c r="BS25" s="358"/>
      <c r="BT25" s="358"/>
      <c r="BU25" s="359"/>
      <c r="BV25" s="357">
        <v>723467</v>
      </c>
      <c r="BW25" s="358"/>
      <c r="BX25" s="358"/>
      <c r="BY25" s="358"/>
      <c r="BZ25" s="358"/>
      <c r="CA25" s="358"/>
      <c r="CB25" s="358"/>
      <c r="CC25" s="359"/>
      <c r="CD25" s="184"/>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15">
      <c r="A26" s="175"/>
      <c r="B26" s="565"/>
      <c r="C26" s="541"/>
      <c r="D26" s="542"/>
      <c r="E26" s="444" t="s">
        <v>179</v>
      </c>
      <c r="F26" s="424"/>
      <c r="G26" s="424"/>
      <c r="H26" s="424"/>
      <c r="I26" s="424"/>
      <c r="J26" s="424"/>
      <c r="K26" s="425"/>
      <c r="L26" s="445">
        <v>1</v>
      </c>
      <c r="M26" s="446"/>
      <c r="N26" s="446"/>
      <c r="O26" s="446"/>
      <c r="P26" s="488"/>
      <c r="Q26" s="445">
        <v>5500</v>
      </c>
      <c r="R26" s="446"/>
      <c r="S26" s="446"/>
      <c r="T26" s="446"/>
      <c r="U26" s="446"/>
      <c r="V26" s="488"/>
      <c r="W26" s="540"/>
      <c r="X26" s="541"/>
      <c r="Y26" s="542"/>
      <c r="Z26" s="444" t="s">
        <v>180</v>
      </c>
      <c r="AA26" s="546"/>
      <c r="AB26" s="546"/>
      <c r="AC26" s="546"/>
      <c r="AD26" s="546"/>
      <c r="AE26" s="546"/>
      <c r="AF26" s="546"/>
      <c r="AG26" s="547"/>
      <c r="AH26" s="445">
        <v>12</v>
      </c>
      <c r="AI26" s="446"/>
      <c r="AJ26" s="446"/>
      <c r="AK26" s="446"/>
      <c r="AL26" s="488"/>
      <c r="AM26" s="445">
        <v>32292</v>
      </c>
      <c r="AN26" s="446"/>
      <c r="AO26" s="446"/>
      <c r="AP26" s="446"/>
      <c r="AQ26" s="446"/>
      <c r="AR26" s="488"/>
      <c r="AS26" s="445">
        <v>2691</v>
      </c>
      <c r="AT26" s="446"/>
      <c r="AU26" s="446"/>
      <c r="AV26" s="446"/>
      <c r="AW26" s="446"/>
      <c r="AX26" s="447"/>
      <c r="AY26" s="397" t="s">
        <v>181</v>
      </c>
      <c r="AZ26" s="398"/>
      <c r="BA26" s="398"/>
      <c r="BB26" s="398"/>
      <c r="BC26" s="398"/>
      <c r="BD26" s="398"/>
      <c r="BE26" s="398"/>
      <c r="BF26" s="398"/>
      <c r="BG26" s="398"/>
      <c r="BH26" s="398"/>
      <c r="BI26" s="398"/>
      <c r="BJ26" s="398"/>
      <c r="BK26" s="398"/>
      <c r="BL26" s="398"/>
      <c r="BM26" s="399"/>
      <c r="BN26" s="394" t="s">
        <v>182</v>
      </c>
      <c r="BO26" s="395"/>
      <c r="BP26" s="395"/>
      <c r="BQ26" s="395"/>
      <c r="BR26" s="395"/>
      <c r="BS26" s="395"/>
      <c r="BT26" s="395"/>
      <c r="BU26" s="396"/>
      <c r="BV26" s="394" t="s">
        <v>131</v>
      </c>
      <c r="BW26" s="395"/>
      <c r="BX26" s="395"/>
      <c r="BY26" s="395"/>
      <c r="BZ26" s="395"/>
      <c r="CA26" s="395"/>
      <c r="CB26" s="395"/>
      <c r="CC26" s="396"/>
      <c r="CD26" s="184"/>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
      <c r="A27" s="175"/>
      <c r="B27" s="565"/>
      <c r="C27" s="541"/>
      <c r="D27" s="542"/>
      <c r="E27" s="444" t="s">
        <v>183</v>
      </c>
      <c r="F27" s="424"/>
      <c r="G27" s="424"/>
      <c r="H27" s="424"/>
      <c r="I27" s="424"/>
      <c r="J27" s="424"/>
      <c r="K27" s="425"/>
      <c r="L27" s="445">
        <v>1</v>
      </c>
      <c r="M27" s="446"/>
      <c r="N27" s="446"/>
      <c r="O27" s="446"/>
      <c r="P27" s="488"/>
      <c r="Q27" s="445">
        <v>3700</v>
      </c>
      <c r="R27" s="446"/>
      <c r="S27" s="446"/>
      <c r="T27" s="446"/>
      <c r="U27" s="446"/>
      <c r="V27" s="488"/>
      <c r="W27" s="540"/>
      <c r="X27" s="541"/>
      <c r="Y27" s="542"/>
      <c r="Z27" s="444" t="s">
        <v>184</v>
      </c>
      <c r="AA27" s="424"/>
      <c r="AB27" s="424"/>
      <c r="AC27" s="424"/>
      <c r="AD27" s="424"/>
      <c r="AE27" s="424"/>
      <c r="AF27" s="424"/>
      <c r="AG27" s="425"/>
      <c r="AH27" s="445" t="s">
        <v>182</v>
      </c>
      <c r="AI27" s="446"/>
      <c r="AJ27" s="446"/>
      <c r="AK27" s="446"/>
      <c r="AL27" s="488"/>
      <c r="AM27" s="445" t="s">
        <v>182</v>
      </c>
      <c r="AN27" s="446"/>
      <c r="AO27" s="446"/>
      <c r="AP27" s="446"/>
      <c r="AQ27" s="446"/>
      <c r="AR27" s="488"/>
      <c r="AS27" s="445" t="s">
        <v>182</v>
      </c>
      <c r="AT27" s="446"/>
      <c r="AU27" s="446"/>
      <c r="AV27" s="446"/>
      <c r="AW27" s="446"/>
      <c r="AX27" s="447"/>
      <c r="AY27" s="489" t="s">
        <v>185</v>
      </c>
      <c r="AZ27" s="490"/>
      <c r="BA27" s="490"/>
      <c r="BB27" s="490"/>
      <c r="BC27" s="490"/>
      <c r="BD27" s="490"/>
      <c r="BE27" s="490"/>
      <c r="BF27" s="490"/>
      <c r="BG27" s="490"/>
      <c r="BH27" s="490"/>
      <c r="BI27" s="490"/>
      <c r="BJ27" s="490"/>
      <c r="BK27" s="490"/>
      <c r="BL27" s="490"/>
      <c r="BM27" s="491"/>
      <c r="BN27" s="513" t="s">
        <v>182</v>
      </c>
      <c r="BO27" s="514"/>
      <c r="BP27" s="514"/>
      <c r="BQ27" s="514"/>
      <c r="BR27" s="514"/>
      <c r="BS27" s="514"/>
      <c r="BT27" s="514"/>
      <c r="BU27" s="515"/>
      <c r="BV27" s="513" t="s">
        <v>182</v>
      </c>
      <c r="BW27" s="514"/>
      <c r="BX27" s="514"/>
      <c r="BY27" s="514"/>
      <c r="BZ27" s="514"/>
      <c r="CA27" s="514"/>
      <c r="CB27" s="514"/>
      <c r="CC27" s="515"/>
      <c r="CD27" s="178"/>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15">
      <c r="A28" s="175"/>
      <c r="B28" s="565"/>
      <c r="C28" s="541"/>
      <c r="D28" s="542"/>
      <c r="E28" s="444" t="s">
        <v>186</v>
      </c>
      <c r="F28" s="424"/>
      <c r="G28" s="424"/>
      <c r="H28" s="424"/>
      <c r="I28" s="424"/>
      <c r="J28" s="424"/>
      <c r="K28" s="425"/>
      <c r="L28" s="445">
        <v>1</v>
      </c>
      <c r="M28" s="446"/>
      <c r="N28" s="446"/>
      <c r="O28" s="446"/>
      <c r="P28" s="488"/>
      <c r="Q28" s="445">
        <v>3000</v>
      </c>
      <c r="R28" s="446"/>
      <c r="S28" s="446"/>
      <c r="T28" s="446"/>
      <c r="U28" s="446"/>
      <c r="V28" s="488"/>
      <c r="W28" s="540"/>
      <c r="X28" s="541"/>
      <c r="Y28" s="542"/>
      <c r="Z28" s="444" t="s">
        <v>187</v>
      </c>
      <c r="AA28" s="424"/>
      <c r="AB28" s="424"/>
      <c r="AC28" s="424"/>
      <c r="AD28" s="424"/>
      <c r="AE28" s="424"/>
      <c r="AF28" s="424"/>
      <c r="AG28" s="425"/>
      <c r="AH28" s="445" t="s">
        <v>131</v>
      </c>
      <c r="AI28" s="446"/>
      <c r="AJ28" s="446"/>
      <c r="AK28" s="446"/>
      <c r="AL28" s="488"/>
      <c r="AM28" s="445" t="s">
        <v>182</v>
      </c>
      <c r="AN28" s="446"/>
      <c r="AO28" s="446"/>
      <c r="AP28" s="446"/>
      <c r="AQ28" s="446"/>
      <c r="AR28" s="488"/>
      <c r="AS28" s="445" t="s">
        <v>182</v>
      </c>
      <c r="AT28" s="446"/>
      <c r="AU28" s="446"/>
      <c r="AV28" s="446"/>
      <c r="AW28" s="446"/>
      <c r="AX28" s="447"/>
      <c r="AY28" s="548" t="s">
        <v>188</v>
      </c>
      <c r="AZ28" s="549"/>
      <c r="BA28" s="549"/>
      <c r="BB28" s="550"/>
      <c r="BC28" s="354" t="s">
        <v>49</v>
      </c>
      <c r="BD28" s="355"/>
      <c r="BE28" s="355"/>
      <c r="BF28" s="355"/>
      <c r="BG28" s="355"/>
      <c r="BH28" s="355"/>
      <c r="BI28" s="355"/>
      <c r="BJ28" s="355"/>
      <c r="BK28" s="355"/>
      <c r="BL28" s="355"/>
      <c r="BM28" s="356"/>
      <c r="BN28" s="357">
        <v>6438656</v>
      </c>
      <c r="BO28" s="358"/>
      <c r="BP28" s="358"/>
      <c r="BQ28" s="358"/>
      <c r="BR28" s="358"/>
      <c r="BS28" s="358"/>
      <c r="BT28" s="358"/>
      <c r="BU28" s="359"/>
      <c r="BV28" s="357">
        <v>6227602</v>
      </c>
      <c r="BW28" s="358"/>
      <c r="BX28" s="358"/>
      <c r="BY28" s="358"/>
      <c r="BZ28" s="358"/>
      <c r="CA28" s="358"/>
      <c r="CB28" s="358"/>
      <c r="CC28" s="359"/>
      <c r="CD28" s="184"/>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15">
      <c r="A29" s="175"/>
      <c r="B29" s="565"/>
      <c r="C29" s="541"/>
      <c r="D29" s="542"/>
      <c r="E29" s="444" t="s">
        <v>189</v>
      </c>
      <c r="F29" s="424"/>
      <c r="G29" s="424"/>
      <c r="H29" s="424"/>
      <c r="I29" s="424"/>
      <c r="J29" s="424"/>
      <c r="K29" s="425"/>
      <c r="L29" s="445">
        <v>12</v>
      </c>
      <c r="M29" s="446"/>
      <c r="N29" s="446"/>
      <c r="O29" s="446"/>
      <c r="P29" s="488"/>
      <c r="Q29" s="445">
        <v>2700</v>
      </c>
      <c r="R29" s="446"/>
      <c r="S29" s="446"/>
      <c r="T29" s="446"/>
      <c r="U29" s="446"/>
      <c r="V29" s="488"/>
      <c r="W29" s="543"/>
      <c r="X29" s="544"/>
      <c r="Y29" s="545"/>
      <c r="Z29" s="444" t="s">
        <v>190</v>
      </c>
      <c r="AA29" s="424"/>
      <c r="AB29" s="424"/>
      <c r="AC29" s="424"/>
      <c r="AD29" s="424"/>
      <c r="AE29" s="424"/>
      <c r="AF29" s="424"/>
      <c r="AG29" s="425"/>
      <c r="AH29" s="445">
        <v>343</v>
      </c>
      <c r="AI29" s="446"/>
      <c r="AJ29" s="446"/>
      <c r="AK29" s="446"/>
      <c r="AL29" s="488"/>
      <c r="AM29" s="445">
        <v>1023169</v>
      </c>
      <c r="AN29" s="446"/>
      <c r="AO29" s="446"/>
      <c r="AP29" s="446"/>
      <c r="AQ29" s="446"/>
      <c r="AR29" s="488"/>
      <c r="AS29" s="445">
        <v>2983</v>
      </c>
      <c r="AT29" s="446"/>
      <c r="AU29" s="446"/>
      <c r="AV29" s="446"/>
      <c r="AW29" s="446"/>
      <c r="AX29" s="447"/>
      <c r="AY29" s="551"/>
      <c r="AZ29" s="552"/>
      <c r="BA29" s="552"/>
      <c r="BB29" s="553"/>
      <c r="BC29" s="428" t="s">
        <v>191</v>
      </c>
      <c r="BD29" s="429"/>
      <c r="BE29" s="429"/>
      <c r="BF29" s="429"/>
      <c r="BG29" s="429"/>
      <c r="BH29" s="429"/>
      <c r="BI29" s="429"/>
      <c r="BJ29" s="429"/>
      <c r="BK29" s="429"/>
      <c r="BL29" s="429"/>
      <c r="BM29" s="430"/>
      <c r="BN29" s="394">
        <v>67585</v>
      </c>
      <c r="BO29" s="395"/>
      <c r="BP29" s="395"/>
      <c r="BQ29" s="395"/>
      <c r="BR29" s="395"/>
      <c r="BS29" s="395"/>
      <c r="BT29" s="395"/>
      <c r="BU29" s="396"/>
      <c r="BV29" s="394">
        <v>143171</v>
      </c>
      <c r="BW29" s="395"/>
      <c r="BX29" s="395"/>
      <c r="BY29" s="395"/>
      <c r="BZ29" s="395"/>
      <c r="CA29" s="395"/>
      <c r="CB29" s="395"/>
      <c r="CC29" s="396"/>
      <c r="CD29" s="178"/>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192</v>
      </c>
      <c r="X30" s="562"/>
      <c r="Y30" s="562"/>
      <c r="Z30" s="562"/>
      <c r="AA30" s="562"/>
      <c r="AB30" s="562"/>
      <c r="AC30" s="562"/>
      <c r="AD30" s="562"/>
      <c r="AE30" s="562"/>
      <c r="AF30" s="562"/>
      <c r="AG30" s="563"/>
      <c r="AH30" s="521">
        <v>94.3</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51</v>
      </c>
      <c r="BD30" s="511"/>
      <c r="BE30" s="511"/>
      <c r="BF30" s="511"/>
      <c r="BG30" s="511"/>
      <c r="BH30" s="511"/>
      <c r="BI30" s="511"/>
      <c r="BJ30" s="511"/>
      <c r="BK30" s="511"/>
      <c r="BL30" s="511"/>
      <c r="BM30" s="512"/>
      <c r="BN30" s="513">
        <v>8433139</v>
      </c>
      <c r="BO30" s="514"/>
      <c r="BP30" s="514"/>
      <c r="BQ30" s="514"/>
      <c r="BR30" s="514"/>
      <c r="BS30" s="514"/>
      <c r="BT30" s="514"/>
      <c r="BU30" s="515"/>
      <c r="BV30" s="513">
        <v>8232140</v>
      </c>
      <c r="BW30" s="514"/>
      <c r="BX30" s="514"/>
      <c r="BY30" s="514"/>
      <c r="BZ30" s="514"/>
      <c r="CA30" s="514"/>
      <c r="CB30" s="514"/>
      <c r="CC30" s="515"/>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557" t="s">
        <v>193</v>
      </c>
      <c r="D32" s="557"/>
      <c r="E32" s="557"/>
      <c r="F32" s="557"/>
      <c r="G32" s="557"/>
      <c r="H32" s="557"/>
      <c r="I32" s="557"/>
      <c r="J32" s="557"/>
      <c r="K32" s="557"/>
      <c r="L32" s="557"/>
      <c r="M32" s="557"/>
      <c r="N32" s="557"/>
      <c r="O32" s="557"/>
      <c r="P32" s="557"/>
      <c r="Q32" s="557"/>
      <c r="R32" s="557"/>
      <c r="S32" s="557"/>
      <c r="U32" s="398" t="s">
        <v>194</v>
      </c>
      <c r="V32" s="398"/>
      <c r="W32" s="398"/>
      <c r="X32" s="398"/>
      <c r="Y32" s="398"/>
      <c r="Z32" s="398"/>
      <c r="AA32" s="398"/>
      <c r="AB32" s="398"/>
      <c r="AC32" s="398"/>
      <c r="AD32" s="398"/>
      <c r="AE32" s="398"/>
      <c r="AF32" s="398"/>
      <c r="AG32" s="398"/>
      <c r="AH32" s="398"/>
      <c r="AI32" s="398"/>
      <c r="AJ32" s="398"/>
      <c r="AK32" s="398"/>
      <c r="AM32" s="398" t="s">
        <v>195</v>
      </c>
      <c r="AN32" s="398"/>
      <c r="AO32" s="398"/>
      <c r="AP32" s="398"/>
      <c r="AQ32" s="398"/>
      <c r="AR32" s="398"/>
      <c r="AS32" s="398"/>
      <c r="AT32" s="398"/>
      <c r="AU32" s="398"/>
      <c r="AV32" s="398"/>
      <c r="AW32" s="398"/>
      <c r="AX32" s="398"/>
      <c r="AY32" s="398"/>
      <c r="AZ32" s="398"/>
      <c r="BA32" s="398"/>
      <c r="BB32" s="398"/>
      <c r="BC32" s="398"/>
      <c r="BE32" s="398" t="s">
        <v>196</v>
      </c>
      <c r="BF32" s="398"/>
      <c r="BG32" s="398"/>
      <c r="BH32" s="398"/>
      <c r="BI32" s="398"/>
      <c r="BJ32" s="398"/>
      <c r="BK32" s="398"/>
      <c r="BL32" s="398"/>
      <c r="BM32" s="398"/>
      <c r="BN32" s="398"/>
      <c r="BO32" s="398"/>
      <c r="BP32" s="398"/>
      <c r="BQ32" s="398"/>
      <c r="BR32" s="398"/>
      <c r="BS32" s="398"/>
      <c r="BT32" s="398"/>
      <c r="BU32" s="398"/>
      <c r="BW32" s="398" t="s">
        <v>197</v>
      </c>
      <c r="BX32" s="398"/>
      <c r="BY32" s="398"/>
      <c r="BZ32" s="398"/>
      <c r="CA32" s="398"/>
      <c r="CB32" s="398"/>
      <c r="CC32" s="398"/>
      <c r="CD32" s="398"/>
      <c r="CE32" s="398"/>
      <c r="CF32" s="398"/>
      <c r="CG32" s="398"/>
      <c r="CH32" s="398"/>
      <c r="CI32" s="398"/>
      <c r="CJ32" s="398"/>
      <c r="CK32" s="398"/>
      <c r="CL32" s="398"/>
      <c r="CM32" s="398"/>
      <c r="CO32" s="398" t="s">
        <v>198</v>
      </c>
      <c r="CP32" s="398"/>
      <c r="CQ32" s="398"/>
      <c r="CR32" s="398"/>
      <c r="CS32" s="398"/>
      <c r="CT32" s="398"/>
      <c r="CU32" s="398"/>
      <c r="CV32" s="398"/>
      <c r="CW32" s="398"/>
      <c r="CX32" s="398"/>
      <c r="CY32" s="398"/>
      <c r="CZ32" s="398"/>
      <c r="DA32" s="398"/>
      <c r="DB32" s="398"/>
      <c r="DC32" s="398"/>
      <c r="DD32" s="398"/>
      <c r="DE32" s="398"/>
      <c r="DI32" s="201"/>
    </row>
    <row r="33" spans="1:113" ht="13.5" customHeight="1" x14ac:dyDescent="0.15">
      <c r="A33" s="175"/>
      <c r="B33" s="202"/>
      <c r="C33" s="418" t="s">
        <v>199</v>
      </c>
      <c r="D33" s="418"/>
      <c r="E33" s="383" t="s">
        <v>200</v>
      </c>
      <c r="F33" s="383"/>
      <c r="G33" s="383"/>
      <c r="H33" s="383"/>
      <c r="I33" s="383"/>
      <c r="J33" s="383"/>
      <c r="K33" s="383"/>
      <c r="L33" s="383"/>
      <c r="M33" s="383"/>
      <c r="N33" s="383"/>
      <c r="O33" s="383"/>
      <c r="P33" s="383"/>
      <c r="Q33" s="383"/>
      <c r="R33" s="383"/>
      <c r="S33" s="383"/>
      <c r="T33" s="179"/>
      <c r="U33" s="418" t="s">
        <v>199</v>
      </c>
      <c r="V33" s="418"/>
      <c r="W33" s="383" t="s">
        <v>201</v>
      </c>
      <c r="X33" s="383"/>
      <c r="Y33" s="383"/>
      <c r="Z33" s="383"/>
      <c r="AA33" s="383"/>
      <c r="AB33" s="383"/>
      <c r="AC33" s="383"/>
      <c r="AD33" s="383"/>
      <c r="AE33" s="383"/>
      <c r="AF33" s="383"/>
      <c r="AG33" s="383"/>
      <c r="AH33" s="383"/>
      <c r="AI33" s="383"/>
      <c r="AJ33" s="383"/>
      <c r="AK33" s="383"/>
      <c r="AL33" s="179"/>
      <c r="AM33" s="418" t="s">
        <v>202</v>
      </c>
      <c r="AN33" s="418"/>
      <c r="AO33" s="383" t="s">
        <v>200</v>
      </c>
      <c r="AP33" s="383"/>
      <c r="AQ33" s="383"/>
      <c r="AR33" s="383"/>
      <c r="AS33" s="383"/>
      <c r="AT33" s="383"/>
      <c r="AU33" s="383"/>
      <c r="AV33" s="383"/>
      <c r="AW33" s="383"/>
      <c r="AX33" s="383"/>
      <c r="AY33" s="383"/>
      <c r="AZ33" s="383"/>
      <c r="BA33" s="383"/>
      <c r="BB33" s="383"/>
      <c r="BC33" s="383"/>
      <c r="BD33" s="185"/>
      <c r="BE33" s="383" t="s">
        <v>203</v>
      </c>
      <c r="BF33" s="383"/>
      <c r="BG33" s="383" t="s">
        <v>204</v>
      </c>
      <c r="BH33" s="383"/>
      <c r="BI33" s="383"/>
      <c r="BJ33" s="383"/>
      <c r="BK33" s="383"/>
      <c r="BL33" s="383"/>
      <c r="BM33" s="383"/>
      <c r="BN33" s="383"/>
      <c r="BO33" s="383"/>
      <c r="BP33" s="383"/>
      <c r="BQ33" s="383"/>
      <c r="BR33" s="383"/>
      <c r="BS33" s="383"/>
      <c r="BT33" s="383"/>
      <c r="BU33" s="383"/>
      <c r="BV33" s="185"/>
      <c r="BW33" s="418" t="s">
        <v>203</v>
      </c>
      <c r="BX33" s="418"/>
      <c r="BY33" s="383" t="s">
        <v>205</v>
      </c>
      <c r="BZ33" s="383"/>
      <c r="CA33" s="383"/>
      <c r="CB33" s="383"/>
      <c r="CC33" s="383"/>
      <c r="CD33" s="383"/>
      <c r="CE33" s="383"/>
      <c r="CF33" s="383"/>
      <c r="CG33" s="383"/>
      <c r="CH33" s="383"/>
      <c r="CI33" s="383"/>
      <c r="CJ33" s="383"/>
      <c r="CK33" s="383"/>
      <c r="CL33" s="383"/>
      <c r="CM33" s="383"/>
      <c r="CN33" s="179"/>
      <c r="CO33" s="418" t="s">
        <v>206</v>
      </c>
      <c r="CP33" s="418"/>
      <c r="CQ33" s="383" t="s">
        <v>207</v>
      </c>
      <c r="CR33" s="383"/>
      <c r="CS33" s="383"/>
      <c r="CT33" s="383"/>
      <c r="CU33" s="383"/>
      <c r="CV33" s="383"/>
      <c r="CW33" s="383"/>
      <c r="CX33" s="383"/>
      <c r="CY33" s="383"/>
      <c r="CZ33" s="383"/>
      <c r="DA33" s="383"/>
      <c r="DB33" s="383"/>
      <c r="DC33" s="383"/>
      <c r="DD33" s="383"/>
      <c r="DE33" s="383"/>
      <c r="DF33" s="179"/>
      <c r="DG33" s="583" t="s">
        <v>208</v>
      </c>
      <c r="DH33" s="583"/>
      <c r="DI33" s="180"/>
    </row>
    <row r="34" spans="1:113" ht="32.25" customHeight="1" x14ac:dyDescent="0.15">
      <c r="A34" s="175"/>
      <c r="B34" s="202"/>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5</v>
      </c>
      <c r="V34" s="584"/>
      <c r="W34" s="585" t="str">
        <f>IF('各会計、関係団体の財政状況及び健全化判断比率'!B28="","",'各会計、関係団体の財政状況及び健全化判断比率'!B28)</f>
        <v>国民健康保険特別会計（事業勘定）</v>
      </c>
      <c r="X34" s="585"/>
      <c r="Y34" s="585"/>
      <c r="Z34" s="585"/>
      <c r="AA34" s="585"/>
      <c r="AB34" s="585"/>
      <c r="AC34" s="585"/>
      <c r="AD34" s="585"/>
      <c r="AE34" s="585"/>
      <c r="AF34" s="585"/>
      <c r="AG34" s="585"/>
      <c r="AH34" s="585"/>
      <c r="AI34" s="585"/>
      <c r="AJ34" s="585"/>
      <c r="AK34" s="585"/>
      <c r="AL34" s="175"/>
      <c r="AM34" s="584">
        <f>IF(AO34="","",MAX(C34:D43,U34:V43)+1)</f>
        <v>10</v>
      </c>
      <c r="AN34" s="584"/>
      <c r="AO34" s="585" t="str">
        <f>IF('各会計、関係団体の財政状況及び健全化判断比率'!B33="","",'各会計、関係団体の財政状況及び健全化判断比率'!B33)</f>
        <v>水道事業会計</v>
      </c>
      <c r="AP34" s="585"/>
      <c r="AQ34" s="585"/>
      <c r="AR34" s="585"/>
      <c r="AS34" s="585"/>
      <c r="AT34" s="585"/>
      <c r="AU34" s="585"/>
      <c r="AV34" s="585"/>
      <c r="AW34" s="585"/>
      <c r="AX34" s="585"/>
      <c r="AY34" s="585"/>
      <c r="AZ34" s="585"/>
      <c r="BA34" s="585"/>
      <c r="BB34" s="585"/>
      <c r="BC34" s="585"/>
      <c r="BD34" s="175"/>
      <c r="BE34" s="584">
        <f>IF(BG34="","",MAX(C34:D43,U34:V43,AM34:AN43)+1)</f>
        <v>12</v>
      </c>
      <c r="BF34" s="584"/>
      <c r="BG34" s="585" t="str">
        <f>IF('各会計、関係団体の財政状況及び健全化判断比率'!B35="","",'各会計、関係団体の財政状況及び健全化判断比率'!B35)</f>
        <v>公共下水道事業特別会計</v>
      </c>
      <c r="BH34" s="585"/>
      <c r="BI34" s="585"/>
      <c r="BJ34" s="585"/>
      <c r="BK34" s="585"/>
      <c r="BL34" s="585"/>
      <c r="BM34" s="585"/>
      <c r="BN34" s="585"/>
      <c r="BO34" s="585"/>
      <c r="BP34" s="585"/>
      <c r="BQ34" s="585"/>
      <c r="BR34" s="585"/>
      <c r="BS34" s="585"/>
      <c r="BT34" s="585"/>
      <c r="BU34" s="585"/>
      <c r="BV34" s="175"/>
      <c r="BW34" s="584">
        <f>IF(BY34="","",MAX(C34:D43,U34:V43,AM34:AN43,BE34:BF43)+1)</f>
        <v>17</v>
      </c>
      <c r="BX34" s="584"/>
      <c r="BY34" s="585" t="str">
        <f>IF('各会計、関係団体の財政状況及び健全化判断比率'!B68="","",'各会計、関係団体の財政状況及び健全化判断比率'!B68)</f>
        <v>岐阜県市町村会館組合</v>
      </c>
      <c r="BZ34" s="585"/>
      <c r="CA34" s="585"/>
      <c r="CB34" s="585"/>
      <c r="CC34" s="585"/>
      <c r="CD34" s="585"/>
      <c r="CE34" s="585"/>
      <c r="CF34" s="585"/>
      <c r="CG34" s="585"/>
      <c r="CH34" s="585"/>
      <c r="CI34" s="585"/>
      <c r="CJ34" s="585"/>
      <c r="CK34" s="585"/>
      <c r="CL34" s="585"/>
      <c r="CM34" s="585"/>
      <c r="CN34" s="175"/>
      <c r="CO34" s="584">
        <f>IF(CQ34="","",MAX(C34:D43,U34:V43,AM34:AN43,BE34:BF43,BW34:BX43)+1)</f>
        <v>22</v>
      </c>
      <c r="CP34" s="584"/>
      <c r="CQ34" s="585" t="str">
        <f>IF('各会計、関係団体の財政状況及び健全化判断比率'!BS7="","",'各会計、関係団体の財政状況及び健全化判断比率'!BS7)</f>
        <v>飛騨市土地開発公社</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v>
      </c>
      <c r="DH34" s="586"/>
      <c r="DI34" s="180"/>
    </row>
    <row r="35" spans="1:113" ht="32.25" customHeight="1" x14ac:dyDescent="0.15">
      <c r="A35" s="175"/>
      <c r="B35" s="202"/>
      <c r="C35" s="584">
        <f>IF(E35="","",C34+1)</f>
        <v>2</v>
      </c>
      <c r="D35" s="584"/>
      <c r="E35" s="585" t="str">
        <f>IF('各会計、関係団体の財政状況及び健全化判断比率'!B8="","",'各会計、関係団体の財政状況及び健全化判断比率'!B8)</f>
        <v>駐車場事業特別会計</v>
      </c>
      <c r="F35" s="585"/>
      <c r="G35" s="585"/>
      <c r="H35" s="585"/>
      <c r="I35" s="585"/>
      <c r="J35" s="585"/>
      <c r="K35" s="585"/>
      <c r="L35" s="585"/>
      <c r="M35" s="585"/>
      <c r="N35" s="585"/>
      <c r="O35" s="585"/>
      <c r="P35" s="585"/>
      <c r="Q35" s="585"/>
      <c r="R35" s="585"/>
      <c r="S35" s="585"/>
      <c r="T35" s="175"/>
      <c r="U35" s="584">
        <f>IF(W35="","",U34+1)</f>
        <v>6</v>
      </c>
      <c r="V35" s="584"/>
      <c r="W35" s="585" t="str">
        <f>IF('各会計、関係団体の財政状況及び健全化判断比率'!B29="","",'各会計、関係団体の財政状況及び健全化判断比率'!B29)</f>
        <v>国民健康保険特別会計（直営診療施設勘定）</v>
      </c>
      <c r="X35" s="585"/>
      <c r="Y35" s="585"/>
      <c r="Z35" s="585"/>
      <c r="AA35" s="585"/>
      <c r="AB35" s="585"/>
      <c r="AC35" s="585"/>
      <c r="AD35" s="585"/>
      <c r="AE35" s="585"/>
      <c r="AF35" s="585"/>
      <c r="AG35" s="585"/>
      <c r="AH35" s="585"/>
      <c r="AI35" s="585"/>
      <c r="AJ35" s="585"/>
      <c r="AK35" s="585"/>
      <c r="AL35" s="175"/>
      <c r="AM35" s="584">
        <f t="shared" ref="AM35:AM43" si="0">IF(AO35="","",AM34+1)</f>
        <v>11</v>
      </c>
      <c r="AN35" s="584"/>
      <c r="AO35" s="585" t="str">
        <f>IF('各会計、関係団体の財政状況及び健全化判断比率'!B34="","",'各会計、関係団体の財政状況及び健全化判断比率'!B34)</f>
        <v>国民健康保険病院事業会計</v>
      </c>
      <c r="AP35" s="585"/>
      <c r="AQ35" s="585"/>
      <c r="AR35" s="585"/>
      <c r="AS35" s="585"/>
      <c r="AT35" s="585"/>
      <c r="AU35" s="585"/>
      <c r="AV35" s="585"/>
      <c r="AW35" s="585"/>
      <c r="AX35" s="585"/>
      <c r="AY35" s="585"/>
      <c r="AZ35" s="585"/>
      <c r="BA35" s="585"/>
      <c r="BB35" s="585"/>
      <c r="BC35" s="585"/>
      <c r="BD35" s="175"/>
      <c r="BE35" s="584">
        <f t="shared" ref="BE35:BE43" si="1">IF(BG35="","",BE34+1)</f>
        <v>13</v>
      </c>
      <c r="BF35" s="584"/>
      <c r="BG35" s="585" t="str">
        <f>IF('各会計、関係団体の財政状況及び健全化判断比率'!B36="","",'各会計、関係団体の財政状況及び健全化判断比率'!B36)</f>
        <v>特定環境保全公共下水道事業特別会計</v>
      </c>
      <c r="BH35" s="585"/>
      <c r="BI35" s="585"/>
      <c r="BJ35" s="585"/>
      <c r="BK35" s="585"/>
      <c r="BL35" s="585"/>
      <c r="BM35" s="585"/>
      <c r="BN35" s="585"/>
      <c r="BO35" s="585"/>
      <c r="BP35" s="585"/>
      <c r="BQ35" s="585"/>
      <c r="BR35" s="585"/>
      <c r="BS35" s="585"/>
      <c r="BT35" s="585"/>
      <c r="BU35" s="585"/>
      <c r="BV35" s="175"/>
      <c r="BW35" s="584">
        <f t="shared" ref="BW35:BW43" si="2">IF(BY35="","",BW34+1)</f>
        <v>18</v>
      </c>
      <c r="BX35" s="584"/>
      <c r="BY35" s="585" t="str">
        <f>IF('各会計、関係団体の財政状況及び健全化判断比率'!B69="","",'各会計、関係団体の財政状況及び健全化判断比率'!B69)</f>
        <v>岐阜県市町村職員退職手当組合</v>
      </c>
      <c r="BZ35" s="585"/>
      <c r="CA35" s="585"/>
      <c r="CB35" s="585"/>
      <c r="CC35" s="585"/>
      <c r="CD35" s="585"/>
      <c r="CE35" s="585"/>
      <c r="CF35" s="585"/>
      <c r="CG35" s="585"/>
      <c r="CH35" s="585"/>
      <c r="CI35" s="585"/>
      <c r="CJ35" s="585"/>
      <c r="CK35" s="585"/>
      <c r="CL35" s="585"/>
      <c r="CM35" s="585"/>
      <c r="CN35" s="175"/>
      <c r="CO35" s="584">
        <f t="shared" ref="CO35:CO43" si="3">IF(CQ35="","",CO34+1)</f>
        <v>23</v>
      </c>
      <c r="CP35" s="584"/>
      <c r="CQ35" s="585" t="str">
        <f>IF('各会計、関係団体の財政状況及び健全化判断比率'!BS8="","",'各会計、関係団体の財政状況及び健全化判断比率'!BS8)</f>
        <v>飛騨ゆい</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180"/>
    </row>
    <row r="36" spans="1:113" ht="32.25" customHeight="1" x14ac:dyDescent="0.15">
      <c r="A36" s="175"/>
      <c r="B36" s="202"/>
      <c r="C36" s="584">
        <f>IF(E36="","",C35+1)</f>
        <v>3</v>
      </c>
      <c r="D36" s="584"/>
      <c r="E36" s="585" t="str">
        <f>IF('各会計、関係団体の財政状況及び健全化判断比率'!B9="","",'各会計、関係団体の財政状況及び健全化判断比率'!B9)</f>
        <v>情報施設特別会計</v>
      </c>
      <c r="F36" s="585"/>
      <c r="G36" s="585"/>
      <c r="H36" s="585"/>
      <c r="I36" s="585"/>
      <c r="J36" s="585"/>
      <c r="K36" s="585"/>
      <c r="L36" s="585"/>
      <c r="M36" s="585"/>
      <c r="N36" s="585"/>
      <c r="O36" s="585"/>
      <c r="P36" s="585"/>
      <c r="Q36" s="585"/>
      <c r="R36" s="585"/>
      <c r="S36" s="585"/>
      <c r="T36" s="175"/>
      <c r="U36" s="584">
        <f t="shared" ref="U36:U43" si="4">IF(W36="","",U35+1)</f>
        <v>7</v>
      </c>
      <c r="V36" s="584"/>
      <c r="W36" s="585" t="str">
        <f>IF('各会計、関係団体の財政状況及び健全化判断比率'!B30="","",'各会計、関係団体の財政状況及び健全化判断比率'!B30)</f>
        <v>後期高齢者医療特別会計</v>
      </c>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f t="shared" si="1"/>
        <v>14</v>
      </c>
      <c r="BF36" s="584"/>
      <c r="BG36" s="585" t="str">
        <f>IF('各会計、関係団体の財政状況及び健全化判断比率'!B37="","",'各会計、関係団体の財政状況及び健全化判断比率'!B37)</f>
        <v>農村下水道事業特別会計</v>
      </c>
      <c r="BH36" s="585"/>
      <c r="BI36" s="585"/>
      <c r="BJ36" s="585"/>
      <c r="BK36" s="585"/>
      <c r="BL36" s="585"/>
      <c r="BM36" s="585"/>
      <c r="BN36" s="585"/>
      <c r="BO36" s="585"/>
      <c r="BP36" s="585"/>
      <c r="BQ36" s="585"/>
      <c r="BR36" s="585"/>
      <c r="BS36" s="585"/>
      <c r="BT36" s="585"/>
      <c r="BU36" s="585"/>
      <c r="BV36" s="175"/>
      <c r="BW36" s="584">
        <f t="shared" si="2"/>
        <v>19</v>
      </c>
      <c r="BX36" s="584"/>
      <c r="BY36" s="585" t="str">
        <f>IF('各会計、関係団体の財政状況及び健全化判断比率'!B70="","",'各会計、関係団体の財政状況及び健全化判断比率'!B70)</f>
        <v>古川国府給食センター利用組合</v>
      </c>
      <c r="BZ36" s="585"/>
      <c r="CA36" s="585"/>
      <c r="CB36" s="585"/>
      <c r="CC36" s="585"/>
      <c r="CD36" s="585"/>
      <c r="CE36" s="585"/>
      <c r="CF36" s="585"/>
      <c r="CG36" s="585"/>
      <c r="CH36" s="585"/>
      <c r="CI36" s="585"/>
      <c r="CJ36" s="585"/>
      <c r="CK36" s="585"/>
      <c r="CL36" s="585"/>
      <c r="CM36" s="585"/>
      <c r="CN36" s="175"/>
      <c r="CO36" s="584">
        <f t="shared" si="3"/>
        <v>24</v>
      </c>
      <c r="CP36" s="584"/>
      <c r="CQ36" s="585" t="str">
        <f>IF('各会計、関係団体の財政状況及び健全化判断比率'!BS9="","",'各会計、関係団体の財政状況及び健全化判断比率'!BS9)</f>
        <v>飛騨の森でクマは踊る</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180"/>
    </row>
    <row r="37" spans="1:113" ht="32.25" customHeight="1" x14ac:dyDescent="0.15">
      <c r="A37" s="175"/>
      <c r="B37" s="202"/>
      <c r="C37" s="584">
        <f>IF(E37="","",C36+1)</f>
        <v>4</v>
      </c>
      <c r="D37" s="584"/>
      <c r="E37" s="585" t="str">
        <f>IF('各会計、関係団体の財政状況及び健全化判断比率'!B10="","",'各会計、関係団体の財政状況及び健全化判断比率'!B10)</f>
        <v>給食費特別会計</v>
      </c>
      <c r="F37" s="585"/>
      <c r="G37" s="585"/>
      <c r="H37" s="585"/>
      <c r="I37" s="585"/>
      <c r="J37" s="585"/>
      <c r="K37" s="585"/>
      <c r="L37" s="585"/>
      <c r="M37" s="585"/>
      <c r="N37" s="585"/>
      <c r="O37" s="585"/>
      <c r="P37" s="585"/>
      <c r="Q37" s="585"/>
      <c r="R37" s="585"/>
      <c r="S37" s="585"/>
      <c r="T37" s="175"/>
      <c r="U37" s="584">
        <f t="shared" si="4"/>
        <v>8</v>
      </c>
      <c r="V37" s="584"/>
      <c r="W37" s="585" t="str">
        <f>IF('各会計、関係団体の財政状況及び健全化判断比率'!B31="","",'各会計、関係団体の財政状況及び健全化判断比率'!B31)</f>
        <v>介護保険特別会計（保険勘定）</v>
      </c>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f t="shared" si="1"/>
        <v>15</v>
      </c>
      <c r="BF37" s="584"/>
      <c r="BG37" s="585" t="str">
        <f>IF('各会計、関係団体の財政状況及び健全化判断比率'!B38="","",'各会計、関係団体の財政状況及び健全化判断比率'!B38)</f>
        <v>個別排水処理施設事業特別会計</v>
      </c>
      <c r="BH37" s="585"/>
      <c r="BI37" s="585"/>
      <c r="BJ37" s="585"/>
      <c r="BK37" s="585"/>
      <c r="BL37" s="585"/>
      <c r="BM37" s="585"/>
      <c r="BN37" s="585"/>
      <c r="BO37" s="585"/>
      <c r="BP37" s="585"/>
      <c r="BQ37" s="585"/>
      <c r="BR37" s="585"/>
      <c r="BS37" s="585"/>
      <c r="BT37" s="585"/>
      <c r="BU37" s="585"/>
      <c r="BV37" s="175"/>
      <c r="BW37" s="584">
        <f t="shared" si="2"/>
        <v>20</v>
      </c>
      <c r="BX37" s="584"/>
      <c r="BY37" s="585" t="str">
        <f>IF('各会計、関係団体の財政状況及び健全化判断比率'!B71="","",'各会計、関係団体の財政状況及び健全化判断比率'!B71)</f>
        <v>後期高齢者医療連合（一般会計分）</v>
      </c>
      <c r="BZ37" s="585"/>
      <c r="CA37" s="585"/>
      <c r="CB37" s="585"/>
      <c r="CC37" s="585"/>
      <c r="CD37" s="585"/>
      <c r="CE37" s="585"/>
      <c r="CF37" s="585"/>
      <c r="CG37" s="585"/>
      <c r="CH37" s="585"/>
      <c r="CI37" s="585"/>
      <c r="CJ37" s="585"/>
      <c r="CK37" s="585"/>
      <c r="CL37" s="585"/>
      <c r="CM37" s="585"/>
      <c r="CN37" s="175"/>
      <c r="CO37" s="584">
        <f t="shared" si="3"/>
        <v>25</v>
      </c>
      <c r="CP37" s="584"/>
      <c r="CQ37" s="585" t="str">
        <f>IF('各会計、関係団体の財政状況及び健全化判断比率'!BS10="","",'各会計、関係団体の財政状況及び健全化判断比率'!BS10)</f>
        <v>ひだキャトルステーション</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180"/>
    </row>
    <row r="38" spans="1:113" ht="32.25" customHeight="1" x14ac:dyDescent="0.15">
      <c r="A38" s="175"/>
      <c r="B38" s="202"/>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f t="shared" si="4"/>
        <v>9</v>
      </c>
      <c r="V38" s="584"/>
      <c r="W38" s="585" t="str">
        <f>IF('各会計、関係団体の財政状況及び健全化判断比率'!B32="","",'各会計、関係団体の財政状況及び健全化判断比率'!B32)</f>
        <v>介護保険特別会計（事業勘定）</v>
      </c>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f t="shared" si="1"/>
        <v>16</v>
      </c>
      <c r="BF38" s="584"/>
      <c r="BG38" s="585" t="str">
        <f>IF('各会計、関係団体の財政状況及び健全化判断比率'!B39="","",'各会計、関係団体の財政状況及び健全化判断比率'!B39)</f>
        <v>下水道汚泥処理事業特別会計</v>
      </c>
      <c r="BH38" s="585"/>
      <c r="BI38" s="585"/>
      <c r="BJ38" s="585"/>
      <c r="BK38" s="585"/>
      <c r="BL38" s="585"/>
      <c r="BM38" s="585"/>
      <c r="BN38" s="585"/>
      <c r="BO38" s="585"/>
      <c r="BP38" s="585"/>
      <c r="BQ38" s="585"/>
      <c r="BR38" s="585"/>
      <c r="BS38" s="585"/>
      <c r="BT38" s="585"/>
      <c r="BU38" s="585"/>
      <c r="BV38" s="175"/>
      <c r="BW38" s="584">
        <f t="shared" si="2"/>
        <v>21</v>
      </c>
      <c r="BX38" s="584"/>
      <c r="BY38" s="585" t="str">
        <f>IF('各会計、関係団体の財政状況及び健全化判断比率'!B72="","",'各会計、関係団体の財政状況及び健全化判断比率'!B72)</f>
        <v>後期高齢者医療連合（特別会計分）</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180"/>
    </row>
    <row r="39" spans="1:113" ht="32.25" customHeight="1" x14ac:dyDescent="0.15">
      <c r="A39" s="175"/>
      <c r="B39" s="202"/>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t="str">
        <f t="shared" si="2"/>
        <v/>
      </c>
      <c r="BX39" s="584"/>
      <c r="BY39" s="585" t="str">
        <f>IF('各会計、関係団体の財政状況及び健全化判断比率'!B73="","",'各会計、関係団体の財政状況及び健全化判断比率'!B73)</f>
        <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180"/>
    </row>
    <row r="40" spans="1:113" ht="32.25" customHeight="1" x14ac:dyDescent="0.15">
      <c r="A40" s="175"/>
      <c r="B40" s="202"/>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t="str">
        <f t="shared" si="2"/>
        <v/>
      </c>
      <c r="BX40" s="584"/>
      <c r="BY40" s="585" t="str">
        <f>IF('各会計、関係団体の財政状況及び健全化判断比率'!B74="","",'各会計、関係団体の財政状況及び健全化判断比率'!B74)</f>
        <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180"/>
    </row>
    <row r="41" spans="1:113" ht="32.25" customHeight="1" x14ac:dyDescent="0.15">
      <c r="A41" s="175"/>
      <c r="B41" s="202"/>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t="str">
        <f t="shared" si="2"/>
        <v/>
      </c>
      <c r="BX41" s="584"/>
      <c r="BY41" s="585" t="str">
        <f>IF('各会計、関係団体の財政状況及び健全化判断比率'!B75="","",'各会計、関係団体の財政状況及び健全化判断比率'!B75)</f>
        <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180"/>
    </row>
    <row r="42" spans="1:113" ht="32.25" customHeight="1" x14ac:dyDescent="0.15">
      <c r="B42" s="202"/>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t="str">
        <f t="shared" si="2"/>
        <v/>
      </c>
      <c r="BX42" s="584"/>
      <c r="BY42" s="585" t="str">
        <f>IF('各会計、関係団体の財政状況及び健全化判断比率'!B76="","",'各会計、関係団体の財政状況及び健全化判断比率'!B76)</f>
        <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180"/>
    </row>
    <row r="43" spans="1:113" ht="32.25" customHeight="1" x14ac:dyDescent="0.15">
      <c r="B43" s="202"/>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209</v>
      </c>
      <c r="E46" s="587" t="s">
        <v>210</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15">
      <c r="E47" s="587" t="s">
        <v>211</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15">
      <c r="E48" s="587" t="s">
        <v>212</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15">
      <c r="E49" s="588" t="s">
        <v>213</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15">
      <c r="E50" s="587" t="s">
        <v>214</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15">
      <c r="E51" s="587" t="s">
        <v>215</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15">
      <c r="E52" s="587" t="s">
        <v>216</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15">
      <c r="E53" s="587" t="s">
        <v>217</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15"/>
    <row r="55" spans="5:113" x14ac:dyDescent="0.15"/>
    <row r="56" spans="5:113" x14ac:dyDescent="0.15"/>
  </sheetData>
  <sheetProtection algorithmName="SHA-512" hashValue="LeU+OYtv5tFB/75F2VGGYH/SYdmFtUrfcMchFDqoIUNH0XOgjQRvUjzkuI7grmZfQNpSsI/Zaw0xPrG1RjPHUw==" saltValue="BaoZng8AG0++GqyMjjjjC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218</v>
      </c>
      <c r="DI1" s="590"/>
      <c r="DJ1" s="590"/>
      <c r="DK1" s="590"/>
      <c r="DL1" s="590"/>
      <c r="DM1" s="590"/>
      <c r="DN1" s="591"/>
      <c r="DO1" s="208"/>
      <c r="DP1" s="589" t="s">
        <v>219</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15">
      <c r="B2" s="209" t="s">
        <v>220</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592" t="s">
        <v>221</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222</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223</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15">
      <c r="B4" s="592" t="s">
        <v>1</v>
      </c>
      <c r="C4" s="593"/>
      <c r="D4" s="593"/>
      <c r="E4" s="593"/>
      <c r="F4" s="593"/>
      <c r="G4" s="593"/>
      <c r="H4" s="593"/>
      <c r="I4" s="593"/>
      <c r="J4" s="593"/>
      <c r="K4" s="593"/>
      <c r="L4" s="593"/>
      <c r="M4" s="593"/>
      <c r="N4" s="593"/>
      <c r="O4" s="593"/>
      <c r="P4" s="593"/>
      <c r="Q4" s="594"/>
      <c r="R4" s="592" t="s">
        <v>224</v>
      </c>
      <c r="S4" s="593"/>
      <c r="T4" s="593"/>
      <c r="U4" s="593"/>
      <c r="V4" s="593"/>
      <c r="W4" s="593"/>
      <c r="X4" s="593"/>
      <c r="Y4" s="594"/>
      <c r="Z4" s="592" t="s">
        <v>225</v>
      </c>
      <c r="AA4" s="593"/>
      <c r="AB4" s="593"/>
      <c r="AC4" s="594"/>
      <c r="AD4" s="592" t="s">
        <v>226</v>
      </c>
      <c r="AE4" s="593"/>
      <c r="AF4" s="593"/>
      <c r="AG4" s="593"/>
      <c r="AH4" s="593"/>
      <c r="AI4" s="593"/>
      <c r="AJ4" s="593"/>
      <c r="AK4" s="594"/>
      <c r="AL4" s="592" t="s">
        <v>225</v>
      </c>
      <c r="AM4" s="593"/>
      <c r="AN4" s="593"/>
      <c r="AO4" s="594"/>
      <c r="AP4" s="595" t="s">
        <v>227</v>
      </c>
      <c r="AQ4" s="595"/>
      <c r="AR4" s="595"/>
      <c r="AS4" s="595"/>
      <c r="AT4" s="595"/>
      <c r="AU4" s="595"/>
      <c r="AV4" s="595"/>
      <c r="AW4" s="595"/>
      <c r="AX4" s="595"/>
      <c r="AY4" s="595"/>
      <c r="AZ4" s="595"/>
      <c r="BA4" s="595"/>
      <c r="BB4" s="595"/>
      <c r="BC4" s="595"/>
      <c r="BD4" s="595"/>
      <c r="BE4" s="595"/>
      <c r="BF4" s="595"/>
      <c r="BG4" s="595" t="s">
        <v>228</v>
      </c>
      <c r="BH4" s="595"/>
      <c r="BI4" s="595"/>
      <c r="BJ4" s="595"/>
      <c r="BK4" s="595"/>
      <c r="BL4" s="595"/>
      <c r="BM4" s="595"/>
      <c r="BN4" s="595"/>
      <c r="BO4" s="595" t="s">
        <v>225</v>
      </c>
      <c r="BP4" s="595"/>
      <c r="BQ4" s="595"/>
      <c r="BR4" s="595"/>
      <c r="BS4" s="595" t="s">
        <v>229</v>
      </c>
      <c r="BT4" s="595"/>
      <c r="BU4" s="595"/>
      <c r="BV4" s="595"/>
      <c r="BW4" s="595"/>
      <c r="BX4" s="595"/>
      <c r="BY4" s="595"/>
      <c r="BZ4" s="595"/>
      <c r="CA4" s="595"/>
      <c r="CB4" s="595"/>
      <c r="CD4" s="592" t="s">
        <v>230</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15">
      <c r="B5" s="596" t="s">
        <v>231</v>
      </c>
      <c r="C5" s="597"/>
      <c r="D5" s="597"/>
      <c r="E5" s="597"/>
      <c r="F5" s="597"/>
      <c r="G5" s="597"/>
      <c r="H5" s="597"/>
      <c r="I5" s="597"/>
      <c r="J5" s="597"/>
      <c r="K5" s="597"/>
      <c r="L5" s="597"/>
      <c r="M5" s="597"/>
      <c r="N5" s="597"/>
      <c r="O5" s="597"/>
      <c r="P5" s="597"/>
      <c r="Q5" s="598"/>
      <c r="R5" s="599">
        <v>3701811</v>
      </c>
      <c r="S5" s="600"/>
      <c r="T5" s="600"/>
      <c r="U5" s="600"/>
      <c r="V5" s="600"/>
      <c r="W5" s="600"/>
      <c r="X5" s="600"/>
      <c r="Y5" s="601"/>
      <c r="Z5" s="602">
        <v>15.6</v>
      </c>
      <c r="AA5" s="602"/>
      <c r="AB5" s="602"/>
      <c r="AC5" s="602"/>
      <c r="AD5" s="603">
        <v>3701811</v>
      </c>
      <c r="AE5" s="603"/>
      <c r="AF5" s="603"/>
      <c r="AG5" s="603"/>
      <c r="AH5" s="603"/>
      <c r="AI5" s="603"/>
      <c r="AJ5" s="603"/>
      <c r="AK5" s="603"/>
      <c r="AL5" s="604">
        <v>33.299999999999997</v>
      </c>
      <c r="AM5" s="605"/>
      <c r="AN5" s="605"/>
      <c r="AO5" s="606"/>
      <c r="AP5" s="596" t="s">
        <v>232</v>
      </c>
      <c r="AQ5" s="597"/>
      <c r="AR5" s="597"/>
      <c r="AS5" s="597"/>
      <c r="AT5" s="597"/>
      <c r="AU5" s="597"/>
      <c r="AV5" s="597"/>
      <c r="AW5" s="597"/>
      <c r="AX5" s="597"/>
      <c r="AY5" s="597"/>
      <c r="AZ5" s="597"/>
      <c r="BA5" s="597"/>
      <c r="BB5" s="597"/>
      <c r="BC5" s="597"/>
      <c r="BD5" s="597"/>
      <c r="BE5" s="597"/>
      <c r="BF5" s="598"/>
      <c r="BG5" s="610">
        <v>3687185</v>
      </c>
      <c r="BH5" s="611"/>
      <c r="BI5" s="611"/>
      <c r="BJ5" s="611"/>
      <c r="BK5" s="611"/>
      <c r="BL5" s="611"/>
      <c r="BM5" s="611"/>
      <c r="BN5" s="612"/>
      <c r="BO5" s="613">
        <v>99.6</v>
      </c>
      <c r="BP5" s="613"/>
      <c r="BQ5" s="613"/>
      <c r="BR5" s="613"/>
      <c r="BS5" s="614">
        <v>369337</v>
      </c>
      <c r="BT5" s="614"/>
      <c r="BU5" s="614"/>
      <c r="BV5" s="614"/>
      <c r="BW5" s="614"/>
      <c r="BX5" s="614"/>
      <c r="BY5" s="614"/>
      <c r="BZ5" s="614"/>
      <c r="CA5" s="614"/>
      <c r="CB5" s="618"/>
      <c r="CD5" s="592" t="s">
        <v>227</v>
      </c>
      <c r="CE5" s="593"/>
      <c r="CF5" s="593"/>
      <c r="CG5" s="593"/>
      <c r="CH5" s="593"/>
      <c r="CI5" s="593"/>
      <c r="CJ5" s="593"/>
      <c r="CK5" s="593"/>
      <c r="CL5" s="593"/>
      <c r="CM5" s="593"/>
      <c r="CN5" s="593"/>
      <c r="CO5" s="593"/>
      <c r="CP5" s="593"/>
      <c r="CQ5" s="594"/>
      <c r="CR5" s="592" t="s">
        <v>233</v>
      </c>
      <c r="CS5" s="593"/>
      <c r="CT5" s="593"/>
      <c r="CU5" s="593"/>
      <c r="CV5" s="593"/>
      <c r="CW5" s="593"/>
      <c r="CX5" s="593"/>
      <c r="CY5" s="594"/>
      <c r="CZ5" s="592" t="s">
        <v>225</v>
      </c>
      <c r="DA5" s="593"/>
      <c r="DB5" s="593"/>
      <c r="DC5" s="594"/>
      <c r="DD5" s="592" t="s">
        <v>234</v>
      </c>
      <c r="DE5" s="593"/>
      <c r="DF5" s="593"/>
      <c r="DG5" s="593"/>
      <c r="DH5" s="593"/>
      <c r="DI5" s="593"/>
      <c r="DJ5" s="593"/>
      <c r="DK5" s="593"/>
      <c r="DL5" s="593"/>
      <c r="DM5" s="593"/>
      <c r="DN5" s="593"/>
      <c r="DO5" s="593"/>
      <c r="DP5" s="594"/>
      <c r="DQ5" s="592" t="s">
        <v>235</v>
      </c>
      <c r="DR5" s="593"/>
      <c r="DS5" s="593"/>
      <c r="DT5" s="593"/>
      <c r="DU5" s="593"/>
      <c r="DV5" s="593"/>
      <c r="DW5" s="593"/>
      <c r="DX5" s="593"/>
      <c r="DY5" s="593"/>
      <c r="DZ5" s="593"/>
      <c r="EA5" s="593"/>
      <c r="EB5" s="593"/>
      <c r="EC5" s="594"/>
    </row>
    <row r="6" spans="2:143" ht="11.25" customHeight="1" x14ac:dyDescent="0.15">
      <c r="B6" s="607" t="s">
        <v>236</v>
      </c>
      <c r="C6" s="608"/>
      <c r="D6" s="608"/>
      <c r="E6" s="608"/>
      <c r="F6" s="608"/>
      <c r="G6" s="608"/>
      <c r="H6" s="608"/>
      <c r="I6" s="608"/>
      <c r="J6" s="608"/>
      <c r="K6" s="608"/>
      <c r="L6" s="608"/>
      <c r="M6" s="608"/>
      <c r="N6" s="608"/>
      <c r="O6" s="608"/>
      <c r="P6" s="608"/>
      <c r="Q6" s="609"/>
      <c r="R6" s="610">
        <v>198891</v>
      </c>
      <c r="S6" s="611"/>
      <c r="T6" s="611"/>
      <c r="U6" s="611"/>
      <c r="V6" s="611"/>
      <c r="W6" s="611"/>
      <c r="X6" s="611"/>
      <c r="Y6" s="612"/>
      <c r="Z6" s="613">
        <v>0.8</v>
      </c>
      <c r="AA6" s="613"/>
      <c r="AB6" s="613"/>
      <c r="AC6" s="613"/>
      <c r="AD6" s="614">
        <v>198891</v>
      </c>
      <c r="AE6" s="614"/>
      <c r="AF6" s="614"/>
      <c r="AG6" s="614"/>
      <c r="AH6" s="614"/>
      <c r="AI6" s="614"/>
      <c r="AJ6" s="614"/>
      <c r="AK6" s="614"/>
      <c r="AL6" s="615">
        <v>1.8</v>
      </c>
      <c r="AM6" s="616"/>
      <c r="AN6" s="616"/>
      <c r="AO6" s="617"/>
      <c r="AP6" s="607" t="s">
        <v>237</v>
      </c>
      <c r="AQ6" s="608"/>
      <c r="AR6" s="608"/>
      <c r="AS6" s="608"/>
      <c r="AT6" s="608"/>
      <c r="AU6" s="608"/>
      <c r="AV6" s="608"/>
      <c r="AW6" s="608"/>
      <c r="AX6" s="608"/>
      <c r="AY6" s="608"/>
      <c r="AZ6" s="608"/>
      <c r="BA6" s="608"/>
      <c r="BB6" s="608"/>
      <c r="BC6" s="608"/>
      <c r="BD6" s="608"/>
      <c r="BE6" s="608"/>
      <c r="BF6" s="609"/>
      <c r="BG6" s="610">
        <v>3687185</v>
      </c>
      <c r="BH6" s="611"/>
      <c r="BI6" s="611"/>
      <c r="BJ6" s="611"/>
      <c r="BK6" s="611"/>
      <c r="BL6" s="611"/>
      <c r="BM6" s="611"/>
      <c r="BN6" s="612"/>
      <c r="BO6" s="613">
        <v>99.6</v>
      </c>
      <c r="BP6" s="613"/>
      <c r="BQ6" s="613"/>
      <c r="BR6" s="613"/>
      <c r="BS6" s="614">
        <v>369337</v>
      </c>
      <c r="BT6" s="614"/>
      <c r="BU6" s="614"/>
      <c r="BV6" s="614"/>
      <c r="BW6" s="614"/>
      <c r="BX6" s="614"/>
      <c r="BY6" s="614"/>
      <c r="BZ6" s="614"/>
      <c r="CA6" s="614"/>
      <c r="CB6" s="618"/>
      <c r="CD6" s="596" t="s">
        <v>238</v>
      </c>
      <c r="CE6" s="597"/>
      <c r="CF6" s="597"/>
      <c r="CG6" s="597"/>
      <c r="CH6" s="597"/>
      <c r="CI6" s="597"/>
      <c r="CJ6" s="597"/>
      <c r="CK6" s="597"/>
      <c r="CL6" s="597"/>
      <c r="CM6" s="597"/>
      <c r="CN6" s="597"/>
      <c r="CO6" s="597"/>
      <c r="CP6" s="597"/>
      <c r="CQ6" s="598"/>
      <c r="CR6" s="610">
        <v>102383</v>
      </c>
      <c r="CS6" s="611"/>
      <c r="CT6" s="611"/>
      <c r="CU6" s="611"/>
      <c r="CV6" s="611"/>
      <c r="CW6" s="611"/>
      <c r="CX6" s="611"/>
      <c r="CY6" s="612"/>
      <c r="CZ6" s="604">
        <v>0.5</v>
      </c>
      <c r="DA6" s="605"/>
      <c r="DB6" s="605"/>
      <c r="DC6" s="621"/>
      <c r="DD6" s="619" t="s">
        <v>182</v>
      </c>
      <c r="DE6" s="611"/>
      <c r="DF6" s="611"/>
      <c r="DG6" s="611"/>
      <c r="DH6" s="611"/>
      <c r="DI6" s="611"/>
      <c r="DJ6" s="611"/>
      <c r="DK6" s="611"/>
      <c r="DL6" s="611"/>
      <c r="DM6" s="611"/>
      <c r="DN6" s="611"/>
      <c r="DO6" s="611"/>
      <c r="DP6" s="612"/>
      <c r="DQ6" s="619">
        <v>102216</v>
      </c>
      <c r="DR6" s="611"/>
      <c r="DS6" s="611"/>
      <c r="DT6" s="611"/>
      <c r="DU6" s="611"/>
      <c r="DV6" s="611"/>
      <c r="DW6" s="611"/>
      <c r="DX6" s="611"/>
      <c r="DY6" s="611"/>
      <c r="DZ6" s="611"/>
      <c r="EA6" s="611"/>
      <c r="EB6" s="611"/>
      <c r="EC6" s="620"/>
    </row>
    <row r="7" spans="2:143" ht="11.25" customHeight="1" x14ac:dyDescent="0.15">
      <c r="B7" s="607" t="s">
        <v>239</v>
      </c>
      <c r="C7" s="608"/>
      <c r="D7" s="608"/>
      <c r="E7" s="608"/>
      <c r="F7" s="608"/>
      <c r="G7" s="608"/>
      <c r="H7" s="608"/>
      <c r="I7" s="608"/>
      <c r="J7" s="608"/>
      <c r="K7" s="608"/>
      <c r="L7" s="608"/>
      <c r="M7" s="608"/>
      <c r="N7" s="608"/>
      <c r="O7" s="608"/>
      <c r="P7" s="608"/>
      <c r="Q7" s="609"/>
      <c r="R7" s="610">
        <v>1053</v>
      </c>
      <c r="S7" s="611"/>
      <c r="T7" s="611"/>
      <c r="U7" s="611"/>
      <c r="V7" s="611"/>
      <c r="W7" s="611"/>
      <c r="X7" s="611"/>
      <c r="Y7" s="612"/>
      <c r="Z7" s="613">
        <v>0</v>
      </c>
      <c r="AA7" s="613"/>
      <c r="AB7" s="613"/>
      <c r="AC7" s="613"/>
      <c r="AD7" s="614">
        <v>1053</v>
      </c>
      <c r="AE7" s="614"/>
      <c r="AF7" s="614"/>
      <c r="AG7" s="614"/>
      <c r="AH7" s="614"/>
      <c r="AI7" s="614"/>
      <c r="AJ7" s="614"/>
      <c r="AK7" s="614"/>
      <c r="AL7" s="615">
        <v>0</v>
      </c>
      <c r="AM7" s="616"/>
      <c r="AN7" s="616"/>
      <c r="AO7" s="617"/>
      <c r="AP7" s="607" t="s">
        <v>240</v>
      </c>
      <c r="AQ7" s="608"/>
      <c r="AR7" s="608"/>
      <c r="AS7" s="608"/>
      <c r="AT7" s="608"/>
      <c r="AU7" s="608"/>
      <c r="AV7" s="608"/>
      <c r="AW7" s="608"/>
      <c r="AX7" s="608"/>
      <c r="AY7" s="608"/>
      <c r="AZ7" s="608"/>
      <c r="BA7" s="608"/>
      <c r="BB7" s="608"/>
      <c r="BC7" s="608"/>
      <c r="BD7" s="608"/>
      <c r="BE7" s="608"/>
      <c r="BF7" s="609"/>
      <c r="BG7" s="610">
        <v>1321579</v>
      </c>
      <c r="BH7" s="611"/>
      <c r="BI7" s="611"/>
      <c r="BJ7" s="611"/>
      <c r="BK7" s="611"/>
      <c r="BL7" s="611"/>
      <c r="BM7" s="611"/>
      <c r="BN7" s="612"/>
      <c r="BO7" s="613">
        <v>35.700000000000003</v>
      </c>
      <c r="BP7" s="613"/>
      <c r="BQ7" s="613"/>
      <c r="BR7" s="613"/>
      <c r="BS7" s="614" t="s">
        <v>241</v>
      </c>
      <c r="BT7" s="614"/>
      <c r="BU7" s="614"/>
      <c r="BV7" s="614"/>
      <c r="BW7" s="614"/>
      <c r="BX7" s="614"/>
      <c r="BY7" s="614"/>
      <c r="BZ7" s="614"/>
      <c r="CA7" s="614"/>
      <c r="CB7" s="618"/>
      <c r="CD7" s="607" t="s">
        <v>242</v>
      </c>
      <c r="CE7" s="608"/>
      <c r="CF7" s="608"/>
      <c r="CG7" s="608"/>
      <c r="CH7" s="608"/>
      <c r="CI7" s="608"/>
      <c r="CJ7" s="608"/>
      <c r="CK7" s="608"/>
      <c r="CL7" s="608"/>
      <c r="CM7" s="608"/>
      <c r="CN7" s="608"/>
      <c r="CO7" s="608"/>
      <c r="CP7" s="608"/>
      <c r="CQ7" s="609"/>
      <c r="CR7" s="610">
        <v>5448409</v>
      </c>
      <c r="CS7" s="611"/>
      <c r="CT7" s="611"/>
      <c r="CU7" s="611"/>
      <c r="CV7" s="611"/>
      <c r="CW7" s="611"/>
      <c r="CX7" s="611"/>
      <c r="CY7" s="612"/>
      <c r="CZ7" s="613">
        <v>24.7</v>
      </c>
      <c r="DA7" s="613"/>
      <c r="DB7" s="613"/>
      <c r="DC7" s="613"/>
      <c r="DD7" s="619">
        <v>104469</v>
      </c>
      <c r="DE7" s="611"/>
      <c r="DF7" s="611"/>
      <c r="DG7" s="611"/>
      <c r="DH7" s="611"/>
      <c r="DI7" s="611"/>
      <c r="DJ7" s="611"/>
      <c r="DK7" s="611"/>
      <c r="DL7" s="611"/>
      <c r="DM7" s="611"/>
      <c r="DN7" s="611"/>
      <c r="DO7" s="611"/>
      <c r="DP7" s="612"/>
      <c r="DQ7" s="619">
        <v>2674219</v>
      </c>
      <c r="DR7" s="611"/>
      <c r="DS7" s="611"/>
      <c r="DT7" s="611"/>
      <c r="DU7" s="611"/>
      <c r="DV7" s="611"/>
      <c r="DW7" s="611"/>
      <c r="DX7" s="611"/>
      <c r="DY7" s="611"/>
      <c r="DZ7" s="611"/>
      <c r="EA7" s="611"/>
      <c r="EB7" s="611"/>
      <c r="EC7" s="620"/>
    </row>
    <row r="8" spans="2:143" ht="11.25" customHeight="1" x14ac:dyDescent="0.15">
      <c r="B8" s="607" t="s">
        <v>243</v>
      </c>
      <c r="C8" s="608"/>
      <c r="D8" s="608"/>
      <c r="E8" s="608"/>
      <c r="F8" s="608"/>
      <c r="G8" s="608"/>
      <c r="H8" s="608"/>
      <c r="I8" s="608"/>
      <c r="J8" s="608"/>
      <c r="K8" s="608"/>
      <c r="L8" s="608"/>
      <c r="M8" s="608"/>
      <c r="N8" s="608"/>
      <c r="O8" s="608"/>
      <c r="P8" s="608"/>
      <c r="Q8" s="609"/>
      <c r="R8" s="610">
        <v>15578</v>
      </c>
      <c r="S8" s="611"/>
      <c r="T8" s="611"/>
      <c r="U8" s="611"/>
      <c r="V8" s="611"/>
      <c r="W8" s="611"/>
      <c r="X8" s="611"/>
      <c r="Y8" s="612"/>
      <c r="Z8" s="613">
        <v>0.1</v>
      </c>
      <c r="AA8" s="613"/>
      <c r="AB8" s="613"/>
      <c r="AC8" s="613"/>
      <c r="AD8" s="614">
        <v>15578</v>
      </c>
      <c r="AE8" s="614"/>
      <c r="AF8" s="614"/>
      <c r="AG8" s="614"/>
      <c r="AH8" s="614"/>
      <c r="AI8" s="614"/>
      <c r="AJ8" s="614"/>
      <c r="AK8" s="614"/>
      <c r="AL8" s="615">
        <v>0.1</v>
      </c>
      <c r="AM8" s="616"/>
      <c r="AN8" s="616"/>
      <c r="AO8" s="617"/>
      <c r="AP8" s="607" t="s">
        <v>244</v>
      </c>
      <c r="AQ8" s="608"/>
      <c r="AR8" s="608"/>
      <c r="AS8" s="608"/>
      <c r="AT8" s="608"/>
      <c r="AU8" s="608"/>
      <c r="AV8" s="608"/>
      <c r="AW8" s="608"/>
      <c r="AX8" s="608"/>
      <c r="AY8" s="608"/>
      <c r="AZ8" s="608"/>
      <c r="BA8" s="608"/>
      <c r="BB8" s="608"/>
      <c r="BC8" s="608"/>
      <c r="BD8" s="608"/>
      <c r="BE8" s="608"/>
      <c r="BF8" s="609"/>
      <c r="BG8" s="610">
        <v>42819</v>
      </c>
      <c r="BH8" s="611"/>
      <c r="BI8" s="611"/>
      <c r="BJ8" s="611"/>
      <c r="BK8" s="611"/>
      <c r="BL8" s="611"/>
      <c r="BM8" s="611"/>
      <c r="BN8" s="612"/>
      <c r="BO8" s="613">
        <v>1.2</v>
      </c>
      <c r="BP8" s="613"/>
      <c r="BQ8" s="613"/>
      <c r="BR8" s="613"/>
      <c r="BS8" s="614" t="s">
        <v>141</v>
      </c>
      <c r="BT8" s="614"/>
      <c r="BU8" s="614"/>
      <c r="BV8" s="614"/>
      <c r="BW8" s="614"/>
      <c r="BX8" s="614"/>
      <c r="BY8" s="614"/>
      <c r="BZ8" s="614"/>
      <c r="CA8" s="614"/>
      <c r="CB8" s="618"/>
      <c r="CD8" s="607" t="s">
        <v>245</v>
      </c>
      <c r="CE8" s="608"/>
      <c r="CF8" s="608"/>
      <c r="CG8" s="608"/>
      <c r="CH8" s="608"/>
      <c r="CI8" s="608"/>
      <c r="CJ8" s="608"/>
      <c r="CK8" s="608"/>
      <c r="CL8" s="608"/>
      <c r="CM8" s="608"/>
      <c r="CN8" s="608"/>
      <c r="CO8" s="608"/>
      <c r="CP8" s="608"/>
      <c r="CQ8" s="609"/>
      <c r="CR8" s="610">
        <v>4293456</v>
      </c>
      <c r="CS8" s="611"/>
      <c r="CT8" s="611"/>
      <c r="CU8" s="611"/>
      <c r="CV8" s="611"/>
      <c r="CW8" s="611"/>
      <c r="CX8" s="611"/>
      <c r="CY8" s="612"/>
      <c r="CZ8" s="613">
        <v>19.5</v>
      </c>
      <c r="DA8" s="613"/>
      <c r="DB8" s="613"/>
      <c r="DC8" s="613"/>
      <c r="DD8" s="619">
        <v>211594</v>
      </c>
      <c r="DE8" s="611"/>
      <c r="DF8" s="611"/>
      <c r="DG8" s="611"/>
      <c r="DH8" s="611"/>
      <c r="DI8" s="611"/>
      <c r="DJ8" s="611"/>
      <c r="DK8" s="611"/>
      <c r="DL8" s="611"/>
      <c r="DM8" s="611"/>
      <c r="DN8" s="611"/>
      <c r="DO8" s="611"/>
      <c r="DP8" s="612"/>
      <c r="DQ8" s="619">
        <v>2437223</v>
      </c>
      <c r="DR8" s="611"/>
      <c r="DS8" s="611"/>
      <c r="DT8" s="611"/>
      <c r="DU8" s="611"/>
      <c r="DV8" s="611"/>
      <c r="DW8" s="611"/>
      <c r="DX8" s="611"/>
      <c r="DY8" s="611"/>
      <c r="DZ8" s="611"/>
      <c r="EA8" s="611"/>
      <c r="EB8" s="611"/>
      <c r="EC8" s="620"/>
    </row>
    <row r="9" spans="2:143" ht="11.25" customHeight="1" x14ac:dyDescent="0.15">
      <c r="B9" s="607" t="s">
        <v>246</v>
      </c>
      <c r="C9" s="608"/>
      <c r="D9" s="608"/>
      <c r="E9" s="608"/>
      <c r="F9" s="608"/>
      <c r="G9" s="608"/>
      <c r="H9" s="608"/>
      <c r="I9" s="608"/>
      <c r="J9" s="608"/>
      <c r="K9" s="608"/>
      <c r="L9" s="608"/>
      <c r="M9" s="608"/>
      <c r="N9" s="608"/>
      <c r="O9" s="608"/>
      <c r="P9" s="608"/>
      <c r="Q9" s="609"/>
      <c r="R9" s="610">
        <v>11547</v>
      </c>
      <c r="S9" s="611"/>
      <c r="T9" s="611"/>
      <c r="U9" s="611"/>
      <c r="V9" s="611"/>
      <c r="W9" s="611"/>
      <c r="X9" s="611"/>
      <c r="Y9" s="612"/>
      <c r="Z9" s="613">
        <v>0</v>
      </c>
      <c r="AA9" s="613"/>
      <c r="AB9" s="613"/>
      <c r="AC9" s="613"/>
      <c r="AD9" s="614">
        <v>11547</v>
      </c>
      <c r="AE9" s="614"/>
      <c r="AF9" s="614"/>
      <c r="AG9" s="614"/>
      <c r="AH9" s="614"/>
      <c r="AI9" s="614"/>
      <c r="AJ9" s="614"/>
      <c r="AK9" s="614"/>
      <c r="AL9" s="615">
        <v>0.1</v>
      </c>
      <c r="AM9" s="616"/>
      <c r="AN9" s="616"/>
      <c r="AO9" s="617"/>
      <c r="AP9" s="607" t="s">
        <v>247</v>
      </c>
      <c r="AQ9" s="608"/>
      <c r="AR9" s="608"/>
      <c r="AS9" s="608"/>
      <c r="AT9" s="608"/>
      <c r="AU9" s="608"/>
      <c r="AV9" s="608"/>
      <c r="AW9" s="608"/>
      <c r="AX9" s="608"/>
      <c r="AY9" s="608"/>
      <c r="AZ9" s="608"/>
      <c r="BA9" s="608"/>
      <c r="BB9" s="608"/>
      <c r="BC9" s="608"/>
      <c r="BD9" s="608"/>
      <c r="BE9" s="608"/>
      <c r="BF9" s="609"/>
      <c r="BG9" s="610">
        <v>1018828</v>
      </c>
      <c r="BH9" s="611"/>
      <c r="BI9" s="611"/>
      <c r="BJ9" s="611"/>
      <c r="BK9" s="611"/>
      <c r="BL9" s="611"/>
      <c r="BM9" s="611"/>
      <c r="BN9" s="612"/>
      <c r="BO9" s="613">
        <v>27.5</v>
      </c>
      <c r="BP9" s="613"/>
      <c r="BQ9" s="613"/>
      <c r="BR9" s="613"/>
      <c r="BS9" s="614" t="s">
        <v>182</v>
      </c>
      <c r="BT9" s="614"/>
      <c r="BU9" s="614"/>
      <c r="BV9" s="614"/>
      <c r="BW9" s="614"/>
      <c r="BX9" s="614"/>
      <c r="BY9" s="614"/>
      <c r="BZ9" s="614"/>
      <c r="CA9" s="614"/>
      <c r="CB9" s="618"/>
      <c r="CD9" s="607" t="s">
        <v>248</v>
      </c>
      <c r="CE9" s="608"/>
      <c r="CF9" s="608"/>
      <c r="CG9" s="608"/>
      <c r="CH9" s="608"/>
      <c r="CI9" s="608"/>
      <c r="CJ9" s="608"/>
      <c r="CK9" s="608"/>
      <c r="CL9" s="608"/>
      <c r="CM9" s="608"/>
      <c r="CN9" s="608"/>
      <c r="CO9" s="608"/>
      <c r="CP9" s="608"/>
      <c r="CQ9" s="609"/>
      <c r="CR9" s="610">
        <v>1965219</v>
      </c>
      <c r="CS9" s="611"/>
      <c r="CT9" s="611"/>
      <c r="CU9" s="611"/>
      <c r="CV9" s="611"/>
      <c r="CW9" s="611"/>
      <c r="CX9" s="611"/>
      <c r="CY9" s="612"/>
      <c r="CZ9" s="613">
        <v>8.9</v>
      </c>
      <c r="DA9" s="613"/>
      <c r="DB9" s="613"/>
      <c r="DC9" s="613"/>
      <c r="DD9" s="619">
        <v>353861</v>
      </c>
      <c r="DE9" s="611"/>
      <c r="DF9" s="611"/>
      <c r="DG9" s="611"/>
      <c r="DH9" s="611"/>
      <c r="DI9" s="611"/>
      <c r="DJ9" s="611"/>
      <c r="DK9" s="611"/>
      <c r="DL9" s="611"/>
      <c r="DM9" s="611"/>
      <c r="DN9" s="611"/>
      <c r="DO9" s="611"/>
      <c r="DP9" s="612"/>
      <c r="DQ9" s="619">
        <v>1299323</v>
      </c>
      <c r="DR9" s="611"/>
      <c r="DS9" s="611"/>
      <c r="DT9" s="611"/>
      <c r="DU9" s="611"/>
      <c r="DV9" s="611"/>
      <c r="DW9" s="611"/>
      <c r="DX9" s="611"/>
      <c r="DY9" s="611"/>
      <c r="DZ9" s="611"/>
      <c r="EA9" s="611"/>
      <c r="EB9" s="611"/>
      <c r="EC9" s="620"/>
    </row>
    <row r="10" spans="2:143" ht="11.25" customHeight="1" x14ac:dyDescent="0.15">
      <c r="B10" s="607" t="s">
        <v>249</v>
      </c>
      <c r="C10" s="608"/>
      <c r="D10" s="608"/>
      <c r="E10" s="608"/>
      <c r="F10" s="608"/>
      <c r="G10" s="608"/>
      <c r="H10" s="608"/>
      <c r="I10" s="608"/>
      <c r="J10" s="608"/>
      <c r="K10" s="608"/>
      <c r="L10" s="608"/>
      <c r="M10" s="608"/>
      <c r="N10" s="608"/>
      <c r="O10" s="608"/>
      <c r="P10" s="608"/>
      <c r="Q10" s="609"/>
      <c r="R10" s="610" t="s">
        <v>182</v>
      </c>
      <c r="S10" s="611"/>
      <c r="T10" s="611"/>
      <c r="U10" s="611"/>
      <c r="V10" s="611"/>
      <c r="W10" s="611"/>
      <c r="X10" s="611"/>
      <c r="Y10" s="612"/>
      <c r="Z10" s="613" t="s">
        <v>141</v>
      </c>
      <c r="AA10" s="613"/>
      <c r="AB10" s="613"/>
      <c r="AC10" s="613"/>
      <c r="AD10" s="614" t="s">
        <v>141</v>
      </c>
      <c r="AE10" s="614"/>
      <c r="AF10" s="614"/>
      <c r="AG10" s="614"/>
      <c r="AH10" s="614"/>
      <c r="AI10" s="614"/>
      <c r="AJ10" s="614"/>
      <c r="AK10" s="614"/>
      <c r="AL10" s="615" t="s">
        <v>141</v>
      </c>
      <c r="AM10" s="616"/>
      <c r="AN10" s="616"/>
      <c r="AO10" s="617"/>
      <c r="AP10" s="607" t="s">
        <v>250</v>
      </c>
      <c r="AQ10" s="608"/>
      <c r="AR10" s="608"/>
      <c r="AS10" s="608"/>
      <c r="AT10" s="608"/>
      <c r="AU10" s="608"/>
      <c r="AV10" s="608"/>
      <c r="AW10" s="608"/>
      <c r="AX10" s="608"/>
      <c r="AY10" s="608"/>
      <c r="AZ10" s="608"/>
      <c r="BA10" s="608"/>
      <c r="BB10" s="608"/>
      <c r="BC10" s="608"/>
      <c r="BD10" s="608"/>
      <c r="BE10" s="608"/>
      <c r="BF10" s="609"/>
      <c r="BG10" s="610">
        <v>75398</v>
      </c>
      <c r="BH10" s="611"/>
      <c r="BI10" s="611"/>
      <c r="BJ10" s="611"/>
      <c r="BK10" s="611"/>
      <c r="BL10" s="611"/>
      <c r="BM10" s="611"/>
      <c r="BN10" s="612"/>
      <c r="BO10" s="613">
        <v>2</v>
      </c>
      <c r="BP10" s="613"/>
      <c r="BQ10" s="613"/>
      <c r="BR10" s="613"/>
      <c r="BS10" s="614" t="s">
        <v>182</v>
      </c>
      <c r="BT10" s="614"/>
      <c r="BU10" s="614"/>
      <c r="BV10" s="614"/>
      <c r="BW10" s="614"/>
      <c r="BX10" s="614"/>
      <c r="BY10" s="614"/>
      <c r="BZ10" s="614"/>
      <c r="CA10" s="614"/>
      <c r="CB10" s="618"/>
      <c r="CD10" s="607" t="s">
        <v>251</v>
      </c>
      <c r="CE10" s="608"/>
      <c r="CF10" s="608"/>
      <c r="CG10" s="608"/>
      <c r="CH10" s="608"/>
      <c r="CI10" s="608"/>
      <c r="CJ10" s="608"/>
      <c r="CK10" s="608"/>
      <c r="CL10" s="608"/>
      <c r="CM10" s="608"/>
      <c r="CN10" s="608"/>
      <c r="CO10" s="608"/>
      <c r="CP10" s="608"/>
      <c r="CQ10" s="609"/>
      <c r="CR10" s="610">
        <v>18990</v>
      </c>
      <c r="CS10" s="611"/>
      <c r="CT10" s="611"/>
      <c r="CU10" s="611"/>
      <c r="CV10" s="611"/>
      <c r="CW10" s="611"/>
      <c r="CX10" s="611"/>
      <c r="CY10" s="612"/>
      <c r="CZ10" s="613">
        <v>0.1</v>
      </c>
      <c r="DA10" s="613"/>
      <c r="DB10" s="613"/>
      <c r="DC10" s="613"/>
      <c r="DD10" s="619" t="s">
        <v>141</v>
      </c>
      <c r="DE10" s="611"/>
      <c r="DF10" s="611"/>
      <c r="DG10" s="611"/>
      <c r="DH10" s="611"/>
      <c r="DI10" s="611"/>
      <c r="DJ10" s="611"/>
      <c r="DK10" s="611"/>
      <c r="DL10" s="611"/>
      <c r="DM10" s="611"/>
      <c r="DN10" s="611"/>
      <c r="DO10" s="611"/>
      <c r="DP10" s="612"/>
      <c r="DQ10" s="619">
        <v>13190</v>
      </c>
      <c r="DR10" s="611"/>
      <c r="DS10" s="611"/>
      <c r="DT10" s="611"/>
      <c r="DU10" s="611"/>
      <c r="DV10" s="611"/>
      <c r="DW10" s="611"/>
      <c r="DX10" s="611"/>
      <c r="DY10" s="611"/>
      <c r="DZ10" s="611"/>
      <c r="EA10" s="611"/>
      <c r="EB10" s="611"/>
      <c r="EC10" s="620"/>
    </row>
    <row r="11" spans="2:143" ht="11.25" customHeight="1" x14ac:dyDescent="0.15">
      <c r="B11" s="607" t="s">
        <v>252</v>
      </c>
      <c r="C11" s="608"/>
      <c r="D11" s="608"/>
      <c r="E11" s="608"/>
      <c r="F11" s="608"/>
      <c r="G11" s="608"/>
      <c r="H11" s="608"/>
      <c r="I11" s="608"/>
      <c r="J11" s="608"/>
      <c r="K11" s="608"/>
      <c r="L11" s="608"/>
      <c r="M11" s="608"/>
      <c r="N11" s="608"/>
      <c r="O11" s="608"/>
      <c r="P11" s="608"/>
      <c r="Q11" s="609"/>
      <c r="R11" s="610">
        <v>582296</v>
      </c>
      <c r="S11" s="611"/>
      <c r="T11" s="611"/>
      <c r="U11" s="611"/>
      <c r="V11" s="611"/>
      <c r="W11" s="611"/>
      <c r="X11" s="611"/>
      <c r="Y11" s="612"/>
      <c r="Z11" s="615">
        <v>2.5</v>
      </c>
      <c r="AA11" s="616"/>
      <c r="AB11" s="616"/>
      <c r="AC11" s="622"/>
      <c r="AD11" s="619">
        <v>582296</v>
      </c>
      <c r="AE11" s="611"/>
      <c r="AF11" s="611"/>
      <c r="AG11" s="611"/>
      <c r="AH11" s="611"/>
      <c r="AI11" s="611"/>
      <c r="AJ11" s="611"/>
      <c r="AK11" s="612"/>
      <c r="AL11" s="615">
        <v>5.2</v>
      </c>
      <c r="AM11" s="616"/>
      <c r="AN11" s="616"/>
      <c r="AO11" s="617"/>
      <c r="AP11" s="607" t="s">
        <v>253</v>
      </c>
      <c r="AQ11" s="608"/>
      <c r="AR11" s="608"/>
      <c r="AS11" s="608"/>
      <c r="AT11" s="608"/>
      <c r="AU11" s="608"/>
      <c r="AV11" s="608"/>
      <c r="AW11" s="608"/>
      <c r="AX11" s="608"/>
      <c r="AY11" s="608"/>
      <c r="AZ11" s="608"/>
      <c r="BA11" s="608"/>
      <c r="BB11" s="608"/>
      <c r="BC11" s="608"/>
      <c r="BD11" s="608"/>
      <c r="BE11" s="608"/>
      <c r="BF11" s="609"/>
      <c r="BG11" s="610">
        <v>184534</v>
      </c>
      <c r="BH11" s="611"/>
      <c r="BI11" s="611"/>
      <c r="BJ11" s="611"/>
      <c r="BK11" s="611"/>
      <c r="BL11" s="611"/>
      <c r="BM11" s="611"/>
      <c r="BN11" s="612"/>
      <c r="BO11" s="613">
        <v>5</v>
      </c>
      <c r="BP11" s="613"/>
      <c r="BQ11" s="613"/>
      <c r="BR11" s="613"/>
      <c r="BS11" s="614" t="s">
        <v>241</v>
      </c>
      <c r="BT11" s="614"/>
      <c r="BU11" s="614"/>
      <c r="BV11" s="614"/>
      <c r="BW11" s="614"/>
      <c r="BX11" s="614"/>
      <c r="BY11" s="614"/>
      <c r="BZ11" s="614"/>
      <c r="CA11" s="614"/>
      <c r="CB11" s="618"/>
      <c r="CD11" s="607" t="s">
        <v>254</v>
      </c>
      <c r="CE11" s="608"/>
      <c r="CF11" s="608"/>
      <c r="CG11" s="608"/>
      <c r="CH11" s="608"/>
      <c r="CI11" s="608"/>
      <c r="CJ11" s="608"/>
      <c r="CK11" s="608"/>
      <c r="CL11" s="608"/>
      <c r="CM11" s="608"/>
      <c r="CN11" s="608"/>
      <c r="CO11" s="608"/>
      <c r="CP11" s="608"/>
      <c r="CQ11" s="609"/>
      <c r="CR11" s="610">
        <v>1347710</v>
      </c>
      <c r="CS11" s="611"/>
      <c r="CT11" s="611"/>
      <c r="CU11" s="611"/>
      <c r="CV11" s="611"/>
      <c r="CW11" s="611"/>
      <c r="CX11" s="611"/>
      <c r="CY11" s="612"/>
      <c r="CZ11" s="613">
        <v>6.1</v>
      </c>
      <c r="DA11" s="613"/>
      <c r="DB11" s="613"/>
      <c r="DC11" s="613"/>
      <c r="DD11" s="619">
        <v>436898</v>
      </c>
      <c r="DE11" s="611"/>
      <c r="DF11" s="611"/>
      <c r="DG11" s="611"/>
      <c r="DH11" s="611"/>
      <c r="DI11" s="611"/>
      <c r="DJ11" s="611"/>
      <c r="DK11" s="611"/>
      <c r="DL11" s="611"/>
      <c r="DM11" s="611"/>
      <c r="DN11" s="611"/>
      <c r="DO11" s="611"/>
      <c r="DP11" s="612"/>
      <c r="DQ11" s="619">
        <v>747474</v>
      </c>
      <c r="DR11" s="611"/>
      <c r="DS11" s="611"/>
      <c r="DT11" s="611"/>
      <c r="DU11" s="611"/>
      <c r="DV11" s="611"/>
      <c r="DW11" s="611"/>
      <c r="DX11" s="611"/>
      <c r="DY11" s="611"/>
      <c r="DZ11" s="611"/>
      <c r="EA11" s="611"/>
      <c r="EB11" s="611"/>
      <c r="EC11" s="620"/>
    </row>
    <row r="12" spans="2:143" ht="11.25" customHeight="1" x14ac:dyDescent="0.15">
      <c r="B12" s="607" t="s">
        <v>255</v>
      </c>
      <c r="C12" s="608"/>
      <c r="D12" s="608"/>
      <c r="E12" s="608"/>
      <c r="F12" s="608"/>
      <c r="G12" s="608"/>
      <c r="H12" s="608"/>
      <c r="I12" s="608"/>
      <c r="J12" s="608"/>
      <c r="K12" s="608"/>
      <c r="L12" s="608"/>
      <c r="M12" s="608"/>
      <c r="N12" s="608"/>
      <c r="O12" s="608"/>
      <c r="P12" s="608"/>
      <c r="Q12" s="609"/>
      <c r="R12" s="610">
        <v>4942</v>
      </c>
      <c r="S12" s="611"/>
      <c r="T12" s="611"/>
      <c r="U12" s="611"/>
      <c r="V12" s="611"/>
      <c r="W12" s="611"/>
      <c r="X12" s="611"/>
      <c r="Y12" s="612"/>
      <c r="Z12" s="613">
        <v>0</v>
      </c>
      <c r="AA12" s="613"/>
      <c r="AB12" s="613"/>
      <c r="AC12" s="613"/>
      <c r="AD12" s="614">
        <v>4942</v>
      </c>
      <c r="AE12" s="614"/>
      <c r="AF12" s="614"/>
      <c r="AG12" s="614"/>
      <c r="AH12" s="614"/>
      <c r="AI12" s="614"/>
      <c r="AJ12" s="614"/>
      <c r="AK12" s="614"/>
      <c r="AL12" s="615">
        <v>0</v>
      </c>
      <c r="AM12" s="616"/>
      <c r="AN12" s="616"/>
      <c r="AO12" s="617"/>
      <c r="AP12" s="607" t="s">
        <v>256</v>
      </c>
      <c r="AQ12" s="608"/>
      <c r="AR12" s="608"/>
      <c r="AS12" s="608"/>
      <c r="AT12" s="608"/>
      <c r="AU12" s="608"/>
      <c r="AV12" s="608"/>
      <c r="AW12" s="608"/>
      <c r="AX12" s="608"/>
      <c r="AY12" s="608"/>
      <c r="AZ12" s="608"/>
      <c r="BA12" s="608"/>
      <c r="BB12" s="608"/>
      <c r="BC12" s="608"/>
      <c r="BD12" s="608"/>
      <c r="BE12" s="608"/>
      <c r="BF12" s="609"/>
      <c r="BG12" s="610">
        <v>2104668</v>
      </c>
      <c r="BH12" s="611"/>
      <c r="BI12" s="611"/>
      <c r="BJ12" s="611"/>
      <c r="BK12" s="611"/>
      <c r="BL12" s="611"/>
      <c r="BM12" s="611"/>
      <c r="BN12" s="612"/>
      <c r="BO12" s="613">
        <v>56.9</v>
      </c>
      <c r="BP12" s="613"/>
      <c r="BQ12" s="613"/>
      <c r="BR12" s="613"/>
      <c r="BS12" s="614">
        <v>369337</v>
      </c>
      <c r="BT12" s="614"/>
      <c r="BU12" s="614"/>
      <c r="BV12" s="614"/>
      <c r="BW12" s="614"/>
      <c r="BX12" s="614"/>
      <c r="BY12" s="614"/>
      <c r="BZ12" s="614"/>
      <c r="CA12" s="614"/>
      <c r="CB12" s="618"/>
      <c r="CD12" s="607" t="s">
        <v>257</v>
      </c>
      <c r="CE12" s="608"/>
      <c r="CF12" s="608"/>
      <c r="CG12" s="608"/>
      <c r="CH12" s="608"/>
      <c r="CI12" s="608"/>
      <c r="CJ12" s="608"/>
      <c r="CK12" s="608"/>
      <c r="CL12" s="608"/>
      <c r="CM12" s="608"/>
      <c r="CN12" s="608"/>
      <c r="CO12" s="608"/>
      <c r="CP12" s="608"/>
      <c r="CQ12" s="609"/>
      <c r="CR12" s="610">
        <v>1463635</v>
      </c>
      <c r="CS12" s="611"/>
      <c r="CT12" s="611"/>
      <c r="CU12" s="611"/>
      <c r="CV12" s="611"/>
      <c r="CW12" s="611"/>
      <c r="CX12" s="611"/>
      <c r="CY12" s="612"/>
      <c r="CZ12" s="613">
        <v>6.6</v>
      </c>
      <c r="DA12" s="613"/>
      <c r="DB12" s="613"/>
      <c r="DC12" s="613"/>
      <c r="DD12" s="619">
        <v>113529</v>
      </c>
      <c r="DE12" s="611"/>
      <c r="DF12" s="611"/>
      <c r="DG12" s="611"/>
      <c r="DH12" s="611"/>
      <c r="DI12" s="611"/>
      <c r="DJ12" s="611"/>
      <c r="DK12" s="611"/>
      <c r="DL12" s="611"/>
      <c r="DM12" s="611"/>
      <c r="DN12" s="611"/>
      <c r="DO12" s="611"/>
      <c r="DP12" s="612"/>
      <c r="DQ12" s="619">
        <v>663271</v>
      </c>
      <c r="DR12" s="611"/>
      <c r="DS12" s="611"/>
      <c r="DT12" s="611"/>
      <c r="DU12" s="611"/>
      <c r="DV12" s="611"/>
      <c r="DW12" s="611"/>
      <c r="DX12" s="611"/>
      <c r="DY12" s="611"/>
      <c r="DZ12" s="611"/>
      <c r="EA12" s="611"/>
      <c r="EB12" s="611"/>
      <c r="EC12" s="620"/>
    </row>
    <row r="13" spans="2:143" ht="11.25" customHeight="1" x14ac:dyDescent="0.15">
      <c r="B13" s="607" t="s">
        <v>258</v>
      </c>
      <c r="C13" s="608"/>
      <c r="D13" s="608"/>
      <c r="E13" s="608"/>
      <c r="F13" s="608"/>
      <c r="G13" s="608"/>
      <c r="H13" s="608"/>
      <c r="I13" s="608"/>
      <c r="J13" s="608"/>
      <c r="K13" s="608"/>
      <c r="L13" s="608"/>
      <c r="M13" s="608"/>
      <c r="N13" s="608"/>
      <c r="O13" s="608"/>
      <c r="P13" s="608"/>
      <c r="Q13" s="609"/>
      <c r="R13" s="610" t="s">
        <v>182</v>
      </c>
      <c r="S13" s="611"/>
      <c r="T13" s="611"/>
      <c r="U13" s="611"/>
      <c r="V13" s="611"/>
      <c r="W13" s="611"/>
      <c r="X13" s="611"/>
      <c r="Y13" s="612"/>
      <c r="Z13" s="613" t="s">
        <v>241</v>
      </c>
      <c r="AA13" s="613"/>
      <c r="AB13" s="613"/>
      <c r="AC13" s="613"/>
      <c r="AD13" s="614" t="s">
        <v>241</v>
      </c>
      <c r="AE13" s="614"/>
      <c r="AF13" s="614"/>
      <c r="AG13" s="614"/>
      <c r="AH13" s="614"/>
      <c r="AI13" s="614"/>
      <c r="AJ13" s="614"/>
      <c r="AK13" s="614"/>
      <c r="AL13" s="615" t="s">
        <v>241</v>
      </c>
      <c r="AM13" s="616"/>
      <c r="AN13" s="616"/>
      <c r="AO13" s="617"/>
      <c r="AP13" s="607" t="s">
        <v>259</v>
      </c>
      <c r="AQ13" s="608"/>
      <c r="AR13" s="608"/>
      <c r="AS13" s="608"/>
      <c r="AT13" s="608"/>
      <c r="AU13" s="608"/>
      <c r="AV13" s="608"/>
      <c r="AW13" s="608"/>
      <c r="AX13" s="608"/>
      <c r="AY13" s="608"/>
      <c r="AZ13" s="608"/>
      <c r="BA13" s="608"/>
      <c r="BB13" s="608"/>
      <c r="BC13" s="608"/>
      <c r="BD13" s="608"/>
      <c r="BE13" s="608"/>
      <c r="BF13" s="609"/>
      <c r="BG13" s="610">
        <v>2100533</v>
      </c>
      <c r="BH13" s="611"/>
      <c r="BI13" s="611"/>
      <c r="BJ13" s="611"/>
      <c r="BK13" s="611"/>
      <c r="BL13" s="611"/>
      <c r="BM13" s="611"/>
      <c r="BN13" s="612"/>
      <c r="BO13" s="613">
        <v>56.7</v>
      </c>
      <c r="BP13" s="613"/>
      <c r="BQ13" s="613"/>
      <c r="BR13" s="613"/>
      <c r="BS13" s="614">
        <v>369337</v>
      </c>
      <c r="BT13" s="614"/>
      <c r="BU13" s="614"/>
      <c r="BV13" s="614"/>
      <c r="BW13" s="614"/>
      <c r="BX13" s="614"/>
      <c r="BY13" s="614"/>
      <c r="BZ13" s="614"/>
      <c r="CA13" s="614"/>
      <c r="CB13" s="618"/>
      <c r="CD13" s="607" t="s">
        <v>260</v>
      </c>
      <c r="CE13" s="608"/>
      <c r="CF13" s="608"/>
      <c r="CG13" s="608"/>
      <c r="CH13" s="608"/>
      <c r="CI13" s="608"/>
      <c r="CJ13" s="608"/>
      <c r="CK13" s="608"/>
      <c r="CL13" s="608"/>
      <c r="CM13" s="608"/>
      <c r="CN13" s="608"/>
      <c r="CO13" s="608"/>
      <c r="CP13" s="608"/>
      <c r="CQ13" s="609"/>
      <c r="CR13" s="610">
        <v>2517752</v>
      </c>
      <c r="CS13" s="611"/>
      <c r="CT13" s="611"/>
      <c r="CU13" s="611"/>
      <c r="CV13" s="611"/>
      <c r="CW13" s="611"/>
      <c r="CX13" s="611"/>
      <c r="CY13" s="612"/>
      <c r="CZ13" s="613">
        <v>11.4</v>
      </c>
      <c r="DA13" s="613"/>
      <c r="DB13" s="613"/>
      <c r="DC13" s="613"/>
      <c r="DD13" s="619">
        <v>1055965</v>
      </c>
      <c r="DE13" s="611"/>
      <c r="DF13" s="611"/>
      <c r="DG13" s="611"/>
      <c r="DH13" s="611"/>
      <c r="DI13" s="611"/>
      <c r="DJ13" s="611"/>
      <c r="DK13" s="611"/>
      <c r="DL13" s="611"/>
      <c r="DM13" s="611"/>
      <c r="DN13" s="611"/>
      <c r="DO13" s="611"/>
      <c r="DP13" s="612"/>
      <c r="DQ13" s="619">
        <v>1601689</v>
      </c>
      <c r="DR13" s="611"/>
      <c r="DS13" s="611"/>
      <c r="DT13" s="611"/>
      <c r="DU13" s="611"/>
      <c r="DV13" s="611"/>
      <c r="DW13" s="611"/>
      <c r="DX13" s="611"/>
      <c r="DY13" s="611"/>
      <c r="DZ13" s="611"/>
      <c r="EA13" s="611"/>
      <c r="EB13" s="611"/>
      <c r="EC13" s="620"/>
    </row>
    <row r="14" spans="2:143" ht="11.25" customHeight="1" x14ac:dyDescent="0.15">
      <c r="B14" s="607" t="s">
        <v>261</v>
      </c>
      <c r="C14" s="608"/>
      <c r="D14" s="608"/>
      <c r="E14" s="608"/>
      <c r="F14" s="608"/>
      <c r="G14" s="608"/>
      <c r="H14" s="608"/>
      <c r="I14" s="608"/>
      <c r="J14" s="608"/>
      <c r="K14" s="608"/>
      <c r="L14" s="608"/>
      <c r="M14" s="608"/>
      <c r="N14" s="608"/>
      <c r="O14" s="608"/>
      <c r="P14" s="608"/>
      <c r="Q14" s="609"/>
      <c r="R14" s="610" t="s">
        <v>241</v>
      </c>
      <c r="S14" s="611"/>
      <c r="T14" s="611"/>
      <c r="U14" s="611"/>
      <c r="V14" s="611"/>
      <c r="W14" s="611"/>
      <c r="X14" s="611"/>
      <c r="Y14" s="612"/>
      <c r="Z14" s="613" t="s">
        <v>141</v>
      </c>
      <c r="AA14" s="613"/>
      <c r="AB14" s="613"/>
      <c r="AC14" s="613"/>
      <c r="AD14" s="614" t="s">
        <v>182</v>
      </c>
      <c r="AE14" s="614"/>
      <c r="AF14" s="614"/>
      <c r="AG14" s="614"/>
      <c r="AH14" s="614"/>
      <c r="AI14" s="614"/>
      <c r="AJ14" s="614"/>
      <c r="AK14" s="614"/>
      <c r="AL14" s="615" t="s">
        <v>182</v>
      </c>
      <c r="AM14" s="616"/>
      <c r="AN14" s="616"/>
      <c r="AO14" s="617"/>
      <c r="AP14" s="607" t="s">
        <v>262</v>
      </c>
      <c r="AQ14" s="608"/>
      <c r="AR14" s="608"/>
      <c r="AS14" s="608"/>
      <c r="AT14" s="608"/>
      <c r="AU14" s="608"/>
      <c r="AV14" s="608"/>
      <c r="AW14" s="608"/>
      <c r="AX14" s="608"/>
      <c r="AY14" s="608"/>
      <c r="AZ14" s="608"/>
      <c r="BA14" s="608"/>
      <c r="BB14" s="608"/>
      <c r="BC14" s="608"/>
      <c r="BD14" s="608"/>
      <c r="BE14" s="608"/>
      <c r="BF14" s="609"/>
      <c r="BG14" s="610">
        <v>101299</v>
      </c>
      <c r="BH14" s="611"/>
      <c r="BI14" s="611"/>
      <c r="BJ14" s="611"/>
      <c r="BK14" s="611"/>
      <c r="BL14" s="611"/>
      <c r="BM14" s="611"/>
      <c r="BN14" s="612"/>
      <c r="BO14" s="613">
        <v>2.7</v>
      </c>
      <c r="BP14" s="613"/>
      <c r="BQ14" s="613"/>
      <c r="BR14" s="613"/>
      <c r="BS14" s="614" t="s">
        <v>182</v>
      </c>
      <c r="BT14" s="614"/>
      <c r="BU14" s="614"/>
      <c r="BV14" s="614"/>
      <c r="BW14" s="614"/>
      <c r="BX14" s="614"/>
      <c r="BY14" s="614"/>
      <c r="BZ14" s="614"/>
      <c r="CA14" s="614"/>
      <c r="CB14" s="618"/>
      <c r="CD14" s="607" t="s">
        <v>263</v>
      </c>
      <c r="CE14" s="608"/>
      <c r="CF14" s="608"/>
      <c r="CG14" s="608"/>
      <c r="CH14" s="608"/>
      <c r="CI14" s="608"/>
      <c r="CJ14" s="608"/>
      <c r="CK14" s="608"/>
      <c r="CL14" s="608"/>
      <c r="CM14" s="608"/>
      <c r="CN14" s="608"/>
      <c r="CO14" s="608"/>
      <c r="CP14" s="608"/>
      <c r="CQ14" s="609"/>
      <c r="CR14" s="610">
        <v>757454</v>
      </c>
      <c r="CS14" s="611"/>
      <c r="CT14" s="611"/>
      <c r="CU14" s="611"/>
      <c r="CV14" s="611"/>
      <c r="CW14" s="611"/>
      <c r="CX14" s="611"/>
      <c r="CY14" s="612"/>
      <c r="CZ14" s="613">
        <v>3.4</v>
      </c>
      <c r="DA14" s="613"/>
      <c r="DB14" s="613"/>
      <c r="DC14" s="613"/>
      <c r="DD14" s="619">
        <v>55431</v>
      </c>
      <c r="DE14" s="611"/>
      <c r="DF14" s="611"/>
      <c r="DG14" s="611"/>
      <c r="DH14" s="611"/>
      <c r="DI14" s="611"/>
      <c r="DJ14" s="611"/>
      <c r="DK14" s="611"/>
      <c r="DL14" s="611"/>
      <c r="DM14" s="611"/>
      <c r="DN14" s="611"/>
      <c r="DO14" s="611"/>
      <c r="DP14" s="612"/>
      <c r="DQ14" s="619">
        <v>671551</v>
      </c>
      <c r="DR14" s="611"/>
      <c r="DS14" s="611"/>
      <c r="DT14" s="611"/>
      <c r="DU14" s="611"/>
      <c r="DV14" s="611"/>
      <c r="DW14" s="611"/>
      <c r="DX14" s="611"/>
      <c r="DY14" s="611"/>
      <c r="DZ14" s="611"/>
      <c r="EA14" s="611"/>
      <c r="EB14" s="611"/>
      <c r="EC14" s="620"/>
    </row>
    <row r="15" spans="2:143" ht="11.25" customHeight="1" x14ac:dyDescent="0.15">
      <c r="B15" s="607" t="s">
        <v>264</v>
      </c>
      <c r="C15" s="608"/>
      <c r="D15" s="608"/>
      <c r="E15" s="608"/>
      <c r="F15" s="608"/>
      <c r="G15" s="608"/>
      <c r="H15" s="608"/>
      <c r="I15" s="608"/>
      <c r="J15" s="608"/>
      <c r="K15" s="608"/>
      <c r="L15" s="608"/>
      <c r="M15" s="608"/>
      <c r="N15" s="608"/>
      <c r="O15" s="608"/>
      <c r="P15" s="608"/>
      <c r="Q15" s="609"/>
      <c r="R15" s="610" t="s">
        <v>182</v>
      </c>
      <c r="S15" s="611"/>
      <c r="T15" s="611"/>
      <c r="U15" s="611"/>
      <c r="V15" s="611"/>
      <c r="W15" s="611"/>
      <c r="X15" s="611"/>
      <c r="Y15" s="612"/>
      <c r="Z15" s="613" t="s">
        <v>182</v>
      </c>
      <c r="AA15" s="613"/>
      <c r="AB15" s="613"/>
      <c r="AC15" s="613"/>
      <c r="AD15" s="614" t="s">
        <v>141</v>
      </c>
      <c r="AE15" s="614"/>
      <c r="AF15" s="614"/>
      <c r="AG15" s="614"/>
      <c r="AH15" s="614"/>
      <c r="AI15" s="614"/>
      <c r="AJ15" s="614"/>
      <c r="AK15" s="614"/>
      <c r="AL15" s="615" t="s">
        <v>241</v>
      </c>
      <c r="AM15" s="616"/>
      <c r="AN15" s="616"/>
      <c r="AO15" s="617"/>
      <c r="AP15" s="607" t="s">
        <v>265</v>
      </c>
      <c r="AQ15" s="608"/>
      <c r="AR15" s="608"/>
      <c r="AS15" s="608"/>
      <c r="AT15" s="608"/>
      <c r="AU15" s="608"/>
      <c r="AV15" s="608"/>
      <c r="AW15" s="608"/>
      <c r="AX15" s="608"/>
      <c r="AY15" s="608"/>
      <c r="AZ15" s="608"/>
      <c r="BA15" s="608"/>
      <c r="BB15" s="608"/>
      <c r="BC15" s="608"/>
      <c r="BD15" s="608"/>
      <c r="BE15" s="608"/>
      <c r="BF15" s="609"/>
      <c r="BG15" s="610">
        <v>159627</v>
      </c>
      <c r="BH15" s="611"/>
      <c r="BI15" s="611"/>
      <c r="BJ15" s="611"/>
      <c r="BK15" s="611"/>
      <c r="BL15" s="611"/>
      <c r="BM15" s="611"/>
      <c r="BN15" s="612"/>
      <c r="BO15" s="613">
        <v>4.3</v>
      </c>
      <c r="BP15" s="613"/>
      <c r="BQ15" s="613"/>
      <c r="BR15" s="613"/>
      <c r="BS15" s="614" t="s">
        <v>241</v>
      </c>
      <c r="BT15" s="614"/>
      <c r="BU15" s="614"/>
      <c r="BV15" s="614"/>
      <c r="BW15" s="614"/>
      <c r="BX15" s="614"/>
      <c r="BY15" s="614"/>
      <c r="BZ15" s="614"/>
      <c r="CA15" s="614"/>
      <c r="CB15" s="618"/>
      <c r="CD15" s="607" t="s">
        <v>266</v>
      </c>
      <c r="CE15" s="608"/>
      <c r="CF15" s="608"/>
      <c r="CG15" s="608"/>
      <c r="CH15" s="608"/>
      <c r="CI15" s="608"/>
      <c r="CJ15" s="608"/>
      <c r="CK15" s="608"/>
      <c r="CL15" s="608"/>
      <c r="CM15" s="608"/>
      <c r="CN15" s="608"/>
      <c r="CO15" s="608"/>
      <c r="CP15" s="608"/>
      <c r="CQ15" s="609"/>
      <c r="CR15" s="610">
        <v>1632520</v>
      </c>
      <c r="CS15" s="611"/>
      <c r="CT15" s="611"/>
      <c r="CU15" s="611"/>
      <c r="CV15" s="611"/>
      <c r="CW15" s="611"/>
      <c r="CX15" s="611"/>
      <c r="CY15" s="612"/>
      <c r="CZ15" s="613">
        <v>7.4</v>
      </c>
      <c r="DA15" s="613"/>
      <c r="DB15" s="613"/>
      <c r="DC15" s="613"/>
      <c r="DD15" s="619">
        <v>394698</v>
      </c>
      <c r="DE15" s="611"/>
      <c r="DF15" s="611"/>
      <c r="DG15" s="611"/>
      <c r="DH15" s="611"/>
      <c r="DI15" s="611"/>
      <c r="DJ15" s="611"/>
      <c r="DK15" s="611"/>
      <c r="DL15" s="611"/>
      <c r="DM15" s="611"/>
      <c r="DN15" s="611"/>
      <c r="DO15" s="611"/>
      <c r="DP15" s="612"/>
      <c r="DQ15" s="619">
        <v>1139334</v>
      </c>
      <c r="DR15" s="611"/>
      <c r="DS15" s="611"/>
      <c r="DT15" s="611"/>
      <c r="DU15" s="611"/>
      <c r="DV15" s="611"/>
      <c r="DW15" s="611"/>
      <c r="DX15" s="611"/>
      <c r="DY15" s="611"/>
      <c r="DZ15" s="611"/>
      <c r="EA15" s="611"/>
      <c r="EB15" s="611"/>
      <c r="EC15" s="620"/>
    </row>
    <row r="16" spans="2:143" ht="11.25" customHeight="1" x14ac:dyDescent="0.15">
      <c r="B16" s="607" t="s">
        <v>267</v>
      </c>
      <c r="C16" s="608"/>
      <c r="D16" s="608"/>
      <c r="E16" s="608"/>
      <c r="F16" s="608"/>
      <c r="G16" s="608"/>
      <c r="H16" s="608"/>
      <c r="I16" s="608"/>
      <c r="J16" s="608"/>
      <c r="K16" s="608"/>
      <c r="L16" s="608"/>
      <c r="M16" s="608"/>
      <c r="N16" s="608"/>
      <c r="O16" s="608"/>
      <c r="P16" s="608"/>
      <c r="Q16" s="609"/>
      <c r="R16" s="610">
        <v>16307</v>
      </c>
      <c r="S16" s="611"/>
      <c r="T16" s="611"/>
      <c r="U16" s="611"/>
      <c r="V16" s="611"/>
      <c r="W16" s="611"/>
      <c r="X16" s="611"/>
      <c r="Y16" s="612"/>
      <c r="Z16" s="613">
        <v>0.1</v>
      </c>
      <c r="AA16" s="613"/>
      <c r="AB16" s="613"/>
      <c r="AC16" s="613"/>
      <c r="AD16" s="614">
        <v>16307</v>
      </c>
      <c r="AE16" s="614"/>
      <c r="AF16" s="614"/>
      <c r="AG16" s="614"/>
      <c r="AH16" s="614"/>
      <c r="AI16" s="614"/>
      <c r="AJ16" s="614"/>
      <c r="AK16" s="614"/>
      <c r="AL16" s="615">
        <v>0.1</v>
      </c>
      <c r="AM16" s="616"/>
      <c r="AN16" s="616"/>
      <c r="AO16" s="617"/>
      <c r="AP16" s="607" t="s">
        <v>268</v>
      </c>
      <c r="AQ16" s="608"/>
      <c r="AR16" s="608"/>
      <c r="AS16" s="608"/>
      <c r="AT16" s="608"/>
      <c r="AU16" s="608"/>
      <c r="AV16" s="608"/>
      <c r="AW16" s="608"/>
      <c r="AX16" s="608"/>
      <c r="AY16" s="608"/>
      <c r="AZ16" s="608"/>
      <c r="BA16" s="608"/>
      <c r="BB16" s="608"/>
      <c r="BC16" s="608"/>
      <c r="BD16" s="608"/>
      <c r="BE16" s="608"/>
      <c r="BF16" s="609"/>
      <c r="BG16" s="610">
        <v>12</v>
      </c>
      <c r="BH16" s="611"/>
      <c r="BI16" s="611"/>
      <c r="BJ16" s="611"/>
      <c r="BK16" s="611"/>
      <c r="BL16" s="611"/>
      <c r="BM16" s="611"/>
      <c r="BN16" s="612"/>
      <c r="BO16" s="613">
        <v>0</v>
      </c>
      <c r="BP16" s="613"/>
      <c r="BQ16" s="613"/>
      <c r="BR16" s="613"/>
      <c r="BS16" s="614" t="s">
        <v>182</v>
      </c>
      <c r="BT16" s="614"/>
      <c r="BU16" s="614"/>
      <c r="BV16" s="614"/>
      <c r="BW16" s="614"/>
      <c r="BX16" s="614"/>
      <c r="BY16" s="614"/>
      <c r="BZ16" s="614"/>
      <c r="CA16" s="614"/>
      <c r="CB16" s="618"/>
      <c r="CD16" s="607" t="s">
        <v>269</v>
      </c>
      <c r="CE16" s="608"/>
      <c r="CF16" s="608"/>
      <c r="CG16" s="608"/>
      <c r="CH16" s="608"/>
      <c r="CI16" s="608"/>
      <c r="CJ16" s="608"/>
      <c r="CK16" s="608"/>
      <c r="CL16" s="608"/>
      <c r="CM16" s="608"/>
      <c r="CN16" s="608"/>
      <c r="CO16" s="608"/>
      <c r="CP16" s="608"/>
      <c r="CQ16" s="609"/>
      <c r="CR16" s="610">
        <v>19522</v>
      </c>
      <c r="CS16" s="611"/>
      <c r="CT16" s="611"/>
      <c r="CU16" s="611"/>
      <c r="CV16" s="611"/>
      <c r="CW16" s="611"/>
      <c r="CX16" s="611"/>
      <c r="CY16" s="612"/>
      <c r="CZ16" s="613">
        <v>0.1</v>
      </c>
      <c r="DA16" s="613"/>
      <c r="DB16" s="613"/>
      <c r="DC16" s="613"/>
      <c r="DD16" s="619" t="s">
        <v>182</v>
      </c>
      <c r="DE16" s="611"/>
      <c r="DF16" s="611"/>
      <c r="DG16" s="611"/>
      <c r="DH16" s="611"/>
      <c r="DI16" s="611"/>
      <c r="DJ16" s="611"/>
      <c r="DK16" s="611"/>
      <c r="DL16" s="611"/>
      <c r="DM16" s="611"/>
      <c r="DN16" s="611"/>
      <c r="DO16" s="611"/>
      <c r="DP16" s="612"/>
      <c r="DQ16" s="619">
        <v>1345</v>
      </c>
      <c r="DR16" s="611"/>
      <c r="DS16" s="611"/>
      <c r="DT16" s="611"/>
      <c r="DU16" s="611"/>
      <c r="DV16" s="611"/>
      <c r="DW16" s="611"/>
      <c r="DX16" s="611"/>
      <c r="DY16" s="611"/>
      <c r="DZ16" s="611"/>
      <c r="EA16" s="611"/>
      <c r="EB16" s="611"/>
      <c r="EC16" s="620"/>
    </row>
    <row r="17" spans="2:133" ht="11.25" customHeight="1" x14ac:dyDescent="0.15">
      <c r="B17" s="607" t="s">
        <v>270</v>
      </c>
      <c r="C17" s="608"/>
      <c r="D17" s="608"/>
      <c r="E17" s="608"/>
      <c r="F17" s="608"/>
      <c r="G17" s="608"/>
      <c r="H17" s="608"/>
      <c r="I17" s="608"/>
      <c r="J17" s="608"/>
      <c r="K17" s="608"/>
      <c r="L17" s="608"/>
      <c r="M17" s="608"/>
      <c r="N17" s="608"/>
      <c r="O17" s="608"/>
      <c r="P17" s="608"/>
      <c r="Q17" s="609"/>
      <c r="R17" s="610">
        <v>51684</v>
      </c>
      <c r="S17" s="611"/>
      <c r="T17" s="611"/>
      <c r="U17" s="611"/>
      <c r="V17" s="611"/>
      <c r="W17" s="611"/>
      <c r="X17" s="611"/>
      <c r="Y17" s="612"/>
      <c r="Z17" s="613">
        <v>0.2</v>
      </c>
      <c r="AA17" s="613"/>
      <c r="AB17" s="613"/>
      <c r="AC17" s="613"/>
      <c r="AD17" s="614">
        <v>51684</v>
      </c>
      <c r="AE17" s="614"/>
      <c r="AF17" s="614"/>
      <c r="AG17" s="614"/>
      <c r="AH17" s="614"/>
      <c r="AI17" s="614"/>
      <c r="AJ17" s="614"/>
      <c r="AK17" s="614"/>
      <c r="AL17" s="615">
        <v>0.5</v>
      </c>
      <c r="AM17" s="616"/>
      <c r="AN17" s="616"/>
      <c r="AO17" s="617"/>
      <c r="AP17" s="607" t="s">
        <v>271</v>
      </c>
      <c r="AQ17" s="608"/>
      <c r="AR17" s="608"/>
      <c r="AS17" s="608"/>
      <c r="AT17" s="608"/>
      <c r="AU17" s="608"/>
      <c r="AV17" s="608"/>
      <c r="AW17" s="608"/>
      <c r="AX17" s="608"/>
      <c r="AY17" s="608"/>
      <c r="AZ17" s="608"/>
      <c r="BA17" s="608"/>
      <c r="BB17" s="608"/>
      <c r="BC17" s="608"/>
      <c r="BD17" s="608"/>
      <c r="BE17" s="608"/>
      <c r="BF17" s="609"/>
      <c r="BG17" s="610" t="s">
        <v>182</v>
      </c>
      <c r="BH17" s="611"/>
      <c r="BI17" s="611"/>
      <c r="BJ17" s="611"/>
      <c r="BK17" s="611"/>
      <c r="BL17" s="611"/>
      <c r="BM17" s="611"/>
      <c r="BN17" s="612"/>
      <c r="BO17" s="613" t="s">
        <v>182</v>
      </c>
      <c r="BP17" s="613"/>
      <c r="BQ17" s="613"/>
      <c r="BR17" s="613"/>
      <c r="BS17" s="614" t="s">
        <v>182</v>
      </c>
      <c r="BT17" s="614"/>
      <c r="BU17" s="614"/>
      <c r="BV17" s="614"/>
      <c r="BW17" s="614"/>
      <c r="BX17" s="614"/>
      <c r="BY17" s="614"/>
      <c r="BZ17" s="614"/>
      <c r="CA17" s="614"/>
      <c r="CB17" s="618"/>
      <c r="CD17" s="607" t="s">
        <v>272</v>
      </c>
      <c r="CE17" s="608"/>
      <c r="CF17" s="608"/>
      <c r="CG17" s="608"/>
      <c r="CH17" s="608"/>
      <c r="CI17" s="608"/>
      <c r="CJ17" s="608"/>
      <c r="CK17" s="608"/>
      <c r="CL17" s="608"/>
      <c r="CM17" s="608"/>
      <c r="CN17" s="608"/>
      <c r="CO17" s="608"/>
      <c r="CP17" s="608"/>
      <c r="CQ17" s="609"/>
      <c r="CR17" s="610">
        <v>2501857</v>
      </c>
      <c r="CS17" s="611"/>
      <c r="CT17" s="611"/>
      <c r="CU17" s="611"/>
      <c r="CV17" s="611"/>
      <c r="CW17" s="611"/>
      <c r="CX17" s="611"/>
      <c r="CY17" s="612"/>
      <c r="CZ17" s="613">
        <v>11.3</v>
      </c>
      <c r="DA17" s="613"/>
      <c r="DB17" s="613"/>
      <c r="DC17" s="613"/>
      <c r="DD17" s="619" t="s">
        <v>182</v>
      </c>
      <c r="DE17" s="611"/>
      <c r="DF17" s="611"/>
      <c r="DG17" s="611"/>
      <c r="DH17" s="611"/>
      <c r="DI17" s="611"/>
      <c r="DJ17" s="611"/>
      <c r="DK17" s="611"/>
      <c r="DL17" s="611"/>
      <c r="DM17" s="611"/>
      <c r="DN17" s="611"/>
      <c r="DO17" s="611"/>
      <c r="DP17" s="612"/>
      <c r="DQ17" s="619">
        <v>2468652</v>
      </c>
      <c r="DR17" s="611"/>
      <c r="DS17" s="611"/>
      <c r="DT17" s="611"/>
      <c r="DU17" s="611"/>
      <c r="DV17" s="611"/>
      <c r="DW17" s="611"/>
      <c r="DX17" s="611"/>
      <c r="DY17" s="611"/>
      <c r="DZ17" s="611"/>
      <c r="EA17" s="611"/>
      <c r="EB17" s="611"/>
      <c r="EC17" s="620"/>
    </row>
    <row r="18" spans="2:133" ht="11.25" customHeight="1" x14ac:dyDescent="0.15">
      <c r="B18" s="607" t="s">
        <v>273</v>
      </c>
      <c r="C18" s="608"/>
      <c r="D18" s="608"/>
      <c r="E18" s="608"/>
      <c r="F18" s="608"/>
      <c r="G18" s="608"/>
      <c r="H18" s="608"/>
      <c r="I18" s="608"/>
      <c r="J18" s="608"/>
      <c r="K18" s="608"/>
      <c r="L18" s="608"/>
      <c r="M18" s="608"/>
      <c r="N18" s="608"/>
      <c r="O18" s="608"/>
      <c r="P18" s="608"/>
      <c r="Q18" s="609"/>
      <c r="R18" s="610">
        <v>13547</v>
      </c>
      <c r="S18" s="611"/>
      <c r="T18" s="611"/>
      <c r="U18" s="611"/>
      <c r="V18" s="611"/>
      <c r="W18" s="611"/>
      <c r="X18" s="611"/>
      <c r="Y18" s="612"/>
      <c r="Z18" s="613">
        <v>0.1</v>
      </c>
      <c r="AA18" s="613"/>
      <c r="AB18" s="613"/>
      <c r="AC18" s="613"/>
      <c r="AD18" s="614">
        <v>13547</v>
      </c>
      <c r="AE18" s="614"/>
      <c r="AF18" s="614"/>
      <c r="AG18" s="614"/>
      <c r="AH18" s="614"/>
      <c r="AI18" s="614"/>
      <c r="AJ18" s="614"/>
      <c r="AK18" s="614"/>
      <c r="AL18" s="615">
        <v>0.1</v>
      </c>
      <c r="AM18" s="616"/>
      <c r="AN18" s="616"/>
      <c r="AO18" s="617"/>
      <c r="AP18" s="607" t="s">
        <v>274</v>
      </c>
      <c r="AQ18" s="608"/>
      <c r="AR18" s="608"/>
      <c r="AS18" s="608"/>
      <c r="AT18" s="608"/>
      <c r="AU18" s="608"/>
      <c r="AV18" s="608"/>
      <c r="AW18" s="608"/>
      <c r="AX18" s="608"/>
      <c r="AY18" s="608"/>
      <c r="AZ18" s="608"/>
      <c r="BA18" s="608"/>
      <c r="BB18" s="608"/>
      <c r="BC18" s="608"/>
      <c r="BD18" s="608"/>
      <c r="BE18" s="608"/>
      <c r="BF18" s="609"/>
      <c r="BG18" s="610" t="s">
        <v>182</v>
      </c>
      <c r="BH18" s="611"/>
      <c r="BI18" s="611"/>
      <c r="BJ18" s="611"/>
      <c r="BK18" s="611"/>
      <c r="BL18" s="611"/>
      <c r="BM18" s="611"/>
      <c r="BN18" s="612"/>
      <c r="BO18" s="613" t="s">
        <v>141</v>
      </c>
      <c r="BP18" s="613"/>
      <c r="BQ18" s="613"/>
      <c r="BR18" s="613"/>
      <c r="BS18" s="614" t="s">
        <v>241</v>
      </c>
      <c r="BT18" s="614"/>
      <c r="BU18" s="614"/>
      <c r="BV18" s="614"/>
      <c r="BW18" s="614"/>
      <c r="BX18" s="614"/>
      <c r="BY18" s="614"/>
      <c r="BZ18" s="614"/>
      <c r="CA18" s="614"/>
      <c r="CB18" s="618"/>
      <c r="CD18" s="607" t="s">
        <v>275</v>
      </c>
      <c r="CE18" s="608"/>
      <c r="CF18" s="608"/>
      <c r="CG18" s="608"/>
      <c r="CH18" s="608"/>
      <c r="CI18" s="608"/>
      <c r="CJ18" s="608"/>
      <c r="CK18" s="608"/>
      <c r="CL18" s="608"/>
      <c r="CM18" s="608"/>
      <c r="CN18" s="608"/>
      <c r="CO18" s="608"/>
      <c r="CP18" s="608"/>
      <c r="CQ18" s="609"/>
      <c r="CR18" s="610" t="s">
        <v>182</v>
      </c>
      <c r="CS18" s="611"/>
      <c r="CT18" s="611"/>
      <c r="CU18" s="611"/>
      <c r="CV18" s="611"/>
      <c r="CW18" s="611"/>
      <c r="CX18" s="611"/>
      <c r="CY18" s="612"/>
      <c r="CZ18" s="613" t="s">
        <v>141</v>
      </c>
      <c r="DA18" s="613"/>
      <c r="DB18" s="613"/>
      <c r="DC18" s="613"/>
      <c r="DD18" s="619" t="s">
        <v>241</v>
      </c>
      <c r="DE18" s="611"/>
      <c r="DF18" s="611"/>
      <c r="DG18" s="611"/>
      <c r="DH18" s="611"/>
      <c r="DI18" s="611"/>
      <c r="DJ18" s="611"/>
      <c r="DK18" s="611"/>
      <c r="DL18" s="611"/>
      <c r="DM18" s="611"/>
      <c r="DN18" s="611"/>
      <c r="DO18" s="611"/>
      <c r="DP18" s="612"/>
      <c r="DQ18" s="619" t="s">
        <v>182</v>
      </c>
      <c r="DR18" s="611"/>
      <c r="DS18" s="611"/>
      <c r="DT18" s="611"/>
      <c r="DU18" s="611"/>
      <c r="DV18" s="611"/>
      <c r="DW18" s="611"/>
      <c r="DX18" s="611"/>
      <c r="DY18" s="611"/>
      <c r="DZ18" s="611"/>
      <c r="EA18" s="611"/>
      <c r="EB18" s="611"/>
      <c r="EC18" s="620"/>
    </row>
    <row r="19" spans="2:133" ht="11.25" customHeight="1" x14ac:dyDescent="0.15">
      <c r="B19" s="607" t="s">
        <v>276</v>
      </c>
      <c r="C19" s="608"/>
      <c r="D19" s="608"/>
      <c r="E19" s="608"/>
      <c r="F19" s="608"/>
      <c r="G19" s="608"/>
      <c r="H19" s="608"/>
      <c r="I19" s="608"/>
      <c r="J19" s="608"/>
      <c r="K19" s="608"/>
      <c r="L19" s="608"/>
      <c r="M19" s="608"/>
      <c r="N19" s="608"/>
      <c r="O19" s="608"/>
      <c r="P19" s="608"/>
      <c r="Q19" s="609"/>
      <c r="R19" s="610">
        <v>11924</v>
      </c>
      <c r="S19" s="611"/>
      <c r="T19" s="611"/>
      <c r="U19" s="611"/>
      <c r="V19" s="611"/>
      <c r="W19" s="611"/>
      <c r="X19" s="611"/>
      <c r="Y19" s="612"/>
      <c r="Z19" s="613">
        <v>0.1</v>
      </c>
      <c r="AA19" s="613"/>
      <c r="AB19" s="613"/>
      <c r="AC19" s="613"/>
      <c r="AD19" s="614">
        <v>11924</v>
      </c>
      <c r="AE19" s="614"/>
      <c r="AF19" s="614"/>
      <c r="AG19" s="614"/>
      <c r="AH19" s="614"/>
      <c r="AI19" s="614"/>
      <c r="AJ19" s="614"/>
      <c r="AK19" s="614"/>
      <c r="AL19" s="615">
        <v>0.1</v>
      </c>
      <c r="AM19" s="616"/>
      <c r="AN19" s="616"/>
      <c r="AO19" s="617"/>
      <c r="AP19" s="607" t="s">
        <v>277</v>
      </c>
      <c r="AQ19" s="608"/>
      <c r="AR19" s="608"/>
      <c r="AS19" s="608"/>
      <c r="AT19" s="608"/>
      <c r="AU19" s="608"/>
      <c r="AV19" s="608"/>
      <c r="AW19" s="608"/>
      <c r="AX19" s="608"/>
      <c r="AY19" s="608"/>
      <c r="AZ19" s="608"/>
      <c r="BA19" s="608"/>
      <c r="BB19" s="608"/>
      <c r="BC19" s="608"/>
      <c r="BD19" s="608"/>
      <c r="BE19" s="608"/>
      <c r="BF19" s="609"/>
      <c r="BG19" s="610">
        <v>14626</v>
      </c>
      <c r="BH19" s="611"/>
      <c r="BI19" s="611"/>
      <c r="BJ19" s="611"/>
      <c r="BK19" s="611"/>
      <c r="BL19" s="611"/>
      <c r="BM19" s="611"/>
      <c r="BN19" s="612"/>
      <c r="BO19" s="613">
        <v>0.4</v>
      </c>
      <c r="BP19" s="613"/>
      <c r="BQ19" s="613"/>
      <c r="BR19" s="613"/>
      <c r="BS19" s="614" t="s">
        <v>241</v>
      </c>
      <c r="BT19" s="614"/>
      <c r="BU19" s="614"/>
      <c r="BV19" s="614"/>
      <c r="BW19" s="614"/>
      <c r="BX19" s="614"/>
      <c r="BY19" s="614"/>
      <c r="BZ19" s="614"/>
      <c r="CA19" s="614"/>
      <c r="CB19" s="618"/>
      <c r="CD19" s="607" t="s">
        <v>278</v>
      </c>
      <c r="CE19" s="608"/>
      <c r="CF19" s="608"/>
      <c r="CG19" s="608"/>
      <c r="CH19" s="608"/>
      <c r="CI19" s="608"/>
      <c r="CJ19" s="608"/>
      <c r="CK19" s="608"/>
      <c r="CL19" s="608"/>
      <c r="CM19" s="608"/>
      <c r="CN19" s="608"/>
      <c r="CO19" s="608"/>
      <c r="CP19" s="608"/>
      <c r="CQ19" s="609"/>
      <c r="CR19" s="610" t="s">
        <v>241</v>
      </c>
      <c r="CS19" s="611"/>
      <c r="CT19" s="611"/>
      <c r="CU19" s="611"/>
      <c r="CV19" s="611"/>
      <c r="CW19" s="611"/>
      <c r="CX19" s="611"/>
      <c r="CY19" s="612"/>
      <c r="CZ19" s="613" t="s">
        <v>141</v>
      </c>
      <c r="DA19" s="613"/>
      <c r="DB19" s="613"/>
      <c r="DC19" s="613"/>
      <c r="DD19" s="619" t="s">
        <v>182</v>
      </c>
      <c r="DE19" s="611"/>
      <c r="DF19" s="611"/>
      <c r="DG19" s="611"/>
      <c r="DH19" s="611"/>
      <c r="DI19" s="611"/>
      <c r="DJ19" s="611"/>
      <c r="DK19" s="611"/>
      <c r="DL19" s="611"/>
      <c r="DM19" s="611"/>
      <c r="DN19" s="611"/>
      <c r="DO19" s="611"/>
      <c r="DP19" s="612"/>
      <c r="DQ19" s="619" t="s">
        <v>182</v>
      </c>
      <c r="DR19" s="611"/>
      <c r="DS19" s="611"/>
      <c r="DT19" s="611"/>
      <c r="DU19" s="611"/>
      <c r="DV19" s="611"/>
      <c r="DW19" s="611"/>
      <c r="DX19" s="611"/>
      <c r="DY19" s="611"/>
      <c r="DZ19" s="611"/>
      <c r="EA19" s="611"/>
      <c r="EB19" s="611"/>
      <c r="EC19" s="620"/>
    </row>
    <row r="20" spans="2:133" ht="11.25" customHeight="1" x14ac:dyDescent="0.15">
      <c r="B20" s="623" t="s">
        <v>279</v>
      </c>
      <c r="C20" s="624"/>
      <c r="D20" s="624"/>
      <c r="E20" s="624"/>
      <c r="F20" s="624"/>
      <c r="G20" s="624"/>
      <c r="H20" s="624"/>
      <c r="I20" s="624"/>
      <c r="J20" s="624"/>
      <c r="K20" s="624"/>
      <c r="L20" s="624"/>
      <c r="M20" s="624"/>
      <c r="N20" s="624"/>
      <c r="O20" s="624"/>
      <c r="P20" s="624"/>
      <c r="Q20" s="625"/>
      <c r="R20" s="610">
        <v>1623</v>
      </c>
      <c r="S20" s="611"/>
      <c r="T20" s="611"/>
      <c r="U20" s="611"/>
      <c r="V20" s="611"/>
      <c r="W20" s="611"/>
      <c r="X20" s="611"/>
      <c r="Y20" s="612"/>
      <c r="Z20" s="613">
        <v>0</v>
      </c>
      <c r="AA20" s="613"/>
      <c r="AB20" s="613"/>
      <c r="AC20" s="613"/>
      <c r="AD20" s="614">
        <v>1623</v>
      </c>
      <c r="AE20" s="614"/>
      <c r="AF20" s="614"/>
      <c r="AG20" s="614"/>
      <c r="AH20" s="614"/>
      <c r="AI20" s="614"/>
      <c r="AJ20" s="614"/>
      <c r="AK20" s="614"/>
      <c r="AL20" s="615">
        <v>0</v>
      </c>
      <c r="AM20" s="616"/>
      <c r="AN20" s="616"/>
      <c r="AO20" s="617"/>
      <c r="AP20" s="607" t="s">
        <v>280</v>
      </c>
      <c r="AQ20" s="608"/>
      <c r="AR20" s="608"/>
      <c r="AS20" s="608"/>
      <c r="AT20" s="608"/>
      <c r="AU20" s="608"/>
      <c r="AV20" s="608"/>
      <c r="AW20" s="608"/>
      <c r="AX20" s="608"/>
      <c r="AY20" s="608"/>
      <c r="AZ20" s="608"/>
      <c r="BA20" s="608"/>
      <c r="BB20" s="608"/>
      <c r="BC20" s="608"/>
      <c r="BD20" s="608"/>
      <c r="BE20" s="608"/>
      <c r="BF20" s="609"/>
      <c r="BG20" s="610">
        <v>14626</v>
      </c>
      <c r="BH20" s="611"/>
      <c r="BI20" s="611"/>
      <c r="BJ20" s="611"/>
      <c r="BK20" s="611"/>
      <c r="BL20" s="611"/>
      <c r="BM20" s="611"/>
      <c r="BN20" s="612"/>
      <c r="BO20" s="613">
        <v>0.4</v>
      </c>
      <c r="BP20" s="613"/>
      <c r="BQ20" s="613"/>
      <c r="BR20" s="613"/>
      <c r="BS20" s="614" t="s">
        <v>182</v>
      </c>
      <c r="BT20" s="614"/>
      <c r="BU20" s="614"/>
      <c r="BV20" s="614"/>
      <c r="BW20" s="614"/>
      <c r="BX20" s="614"/>
      <c r="BY20" s="614"/>
      <c r="BZ20" s="614"/>
      <c r="CA20" s="614"/>
      <c r="CB20" s="618"/>
      <c r="CD20" s="607" t="s">
        <v>281</v>
      </c>
      <c r="CE20" s="608"/>
      <c r="CF20" s="608"/>
      <c r="CG20" s="608"/>
      <c r="CH20" s="608"/>
      <c r="CI20" s="608"/>
      <c r="CJ20" s="608"/>
      <c r="CK20" s="608"/>
      <c r="CL20" s="608"/>
      <c r="CM20" s="608"/>
      <c r="CN20" s="608"/>
      <c r="CO20" s="608"/>
      <c r="CP20" s="608"/>
      <c r="CQ20" s="609"/>
      <c r="CR20" s="610">
        <v>22068907</v>
      </c>
      <c r="CS20" s="611"/>
      <c r="CT20" s="611"/>
      <c r="CU20" s="611"/>
      <c r="CV20" s="611"/>
      <c r="CW20" s="611"/>
      <c r="CX20" s="611"/>
      <c r="CY20" s="612"/>
      <c r="CZ20" s="613">
        <v>100</v>
      </c>
      <c r="DA20" s="613"/>
      <c r="DB20" s="613"/>
      <c r="DC20" s="613"/>
      <c r="DD20" s="619">
        <v>2726445</v>
      </c>
      <c r="DE20" s="611"/>
      <c r="DF20" s="611"/>
      <c r="DG20" s="611"/>
      <c r="DH20" s="611"/>
      <c r="DI20" s="611"/>
      <c r="DJ20" s="611"/>
      <c r="DK20" s="611"/>
      <c r="DL20" s="611"/>
      <c r="DM20" s="611"/>
      <c r="DN20" s="611"/>
      <c r="DO20" s="611"/>
      <c r="DP20" s="612"/>
      <c r="DQ20" s="619">
        <v>13819487</v>
      </c>
      <c r="DR20" s="611"/>
      <c r="DS20" s="611"/>
      <c r="DT20" s="611"/>
      <c r="DU20" s="611"/>
      <c r="DV20" s="611"/>
      <c r="DW20" s="611"/>
      <c r="DX20" s="611"/>
      <c r="DY20" s="611"/>
      <c r="DZ20" s="611"/>
      <c r="EA20" s="611"/>
      <c r="EB20" s="611"/>
      <c r="EC20" s="620"/>
    </row>
    <row r="21" spans="2:133" ht="11.25" customHeight="1" x14ac:dyDescent="0.15">
      <c r="B21" s="607" t="s">
        <v>282</v>
      </c>
      <c r="C21" s="608"/>
      <c r="D21" s="608"/>
      <c r="E21" s="608"/>
      <c r="F21" s="608"/>
      <c r="G21" s="608"/>
      <c r="H21" s="608"/>
      <c r="I21" s="608"/>
      <c r="J21" s="608"/>
      <c r="K21" s="608"/>
      <c r="L21" s="608"/>
      <c r="M21" s="608"/>
      <c r="N21" s="608"/>
      <c r="O21" s="608"/>
      <c r="P21" s="608"/>
      <c r="Q21" s="609"/>
      <c r="R21" s="610">
        <v>7455049</v>
      </c>
      <c r="S21" s="611"/>
      <c r="T21" s="611"/>
      <c r="U21" s="611"/>
      <c r="V21" s="611"/>
      <c r="W21" s="611"/>
      <c r="X21" s="611"/>
      <c r="Y21" s="612"/>
      <c r="Z21" s="613">
        <v>31.5</v>
      </c>
      <c r="AA21" s="613"/>
      <c r="AB21" s="613"/>
      <c r="AC21" s="613"/>
      <c r="AD21" s="614">
        <v>6460377</v>
      </c>
      <c r="AE21" s="614"/>
      <c r="AF21" s="614"/>
      <c r="AG21" s="614"/>
      <c r="AH21" s="614"/>
      <c r="AI21" s="614"/>
      <c r="AJ21" s="614"/>
      <c r="AK21" s="614"/>
      <c r="AL21" s="615">
        <v>58.1</v>
      </c>
      <c r="AM21" s="616"/>
      <c r="AN21" s="616"/>
      <c r="AO21" s="617"/>
      <c r="AP21" s="607" t="s">
        <v>283</v>
      </c>
      <c r="AQ21" s="626"/>
      <c r="AR21" s="626"/>
      <c r="AS21" s="626"/>
      <c r="AT21" s="626"/>
      <c r="AU21" s="626"/>
      <c r="AV21" s="626"/>
      <c r="AW21" s="626"/>
      <c r="AX21" s="626"/>
      <c r="AY21" s="626"/>
      <c r="AZ21" s="626"/>
      <c r="BA21" s="626"/>
      <c r="BB21" s="626"/>
      <c r="BC21" s="626"/>
      <c r="BD21" s="626"/>
      <c r="BE21" s="626"/>
      <c r="BF21" s="627"/>
      <c r="BG21" s="610">
        <v>14626</v>
      </c>
      <c r="BH21" s="611"/>
      <c r="BI21" s="611"/>
      <c r="BJ21" s="611"/>
      <c r="BK21" s="611"/>
      <c r="BL21" s="611"/>
      <c r="BM21" s="611"/>
      <c r="BN21" s="612"/>
      <c r="BO21" s="613">
        <v>0.4</v>
      </c>
      <c r="BP21" s="613"/>
      <c r="BQ21" s="613"/>
      <c r="BR21" s="613"/>
      <c r="BS21" s="614" t="s">
        <v>241</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15">
      <c r="B22" s="607" t="s">
        <v>284</v>
      </c>
      <c r="C22" s="608"/>
      <c r="D22" s="608"/>
      <c r="E22" s="608"/>
      <c r="F22" s="608"/>
      <c r="G22" s="608"/>
      <c r="H22" s="608"/>
      <c r="I22" s="608"/>
      <c r="J22" s="608"/>
      <c r="K22" s="608"/>
      <c r="L22" s="608"/>
      <c r="M22" s="608"/>
      <c r="N22" s="608"/>
      <c r="O22" s="608"/>
      <c r="P22" s="608"/>
      <c r="Q22" s="609"/>
      <c r="R22" s="610">
        <v>6460377</v>
      </c>
      <c r="S22" s="611"/>
      <c r="T22" s="611"/>
      <c r="U22" s="611"/>
      <c r="V22" s="611"/>
      <c r="W22" s="611"/>
      <c r="X22" s="611"/>
      <c r="Y22" s="612"/>
      <c r="Z22" s="613">
        <v>27.3</v>
      </c>
      <c r="AA22" s="613"/>
      <c r="AB22" s="613"/>
      <c r="AC22" s="613"/>
      <c r="AD22" s="614">
        <v>6460377</v>
      </c>
      <c r="AE22" s="614"/>
      <c r="AF22" s="614"/>
      <c r="AG22" s="614"/>
      <c r="AH22" s="614"/>
      <c r="AI22" s="614"/>
      <c r="AJ22" s="614"/>
      <c r="AK22" s="614"/>
      <c r="AL22" s="615">
        <v>58.1</v>
      </c>
      <c r="AM22" s="616"/>
      <c r="AN22" s="616"/>
      <c r="AO22" s="617"/>
      <c r="AP22" s="607" t="s">
        <v>285</v>
      </c>
      <c r="AQ22" s="626"/>
      <c r="AR22" s="626"/>
      <c r="AS22" s="626"/>
      <c r="AT22" s="626"/>
      <c r="AU22" s="626"/>
      <c r="AV22" s="626"/>
      <c r="AW22" s="626"/>
      <c r="AX22" s="626"/>
      <c r="AY22" s="626"/>
      <c r="AZ22" s="626"/>
      <c r="BA22" s="626"/>
      <c r="BB22" s="626"/>
      <c r="BC22" s="626"/>
      <c r="BD22" s="626"/>
      <c r="BE22" s="626"/>
      <c r="BF22" s="627"/>
      <c r="BG22" s="610" t="s">
        <v>141</v>
      </c>
      <c r="BH22" s="611"/>
      <c r="BI22" s="611"/>
      <c r="BJ22" s="611"/>
      <c r="BK22" s="611"/>
      <c r="BL22" s="611"/>
      <c r="BM22" s="611"/>
      <c r="BN22" s="612"/>
      <c r="BO22" s="613" t="s">
        <v>141</v>
      </c>
      <c r="BP22" s="613"/>
      <c r="BQ22" s="613"/>
      <c r="BR22" s="613"/>
      <c r="BS22" s="614" t="s">
        <v>141</v>
      </c>
      <c r="BT22" s="614"/>
      <c r="BU22" s="614"/>
      <c r="BV22" s="614"/>
      <c r="BW22" s="614"/>
      <c r="BX22" s="614"/>
      <c r="BY22" s="614"/>
      <c r="BZ22" s="614"/>
      <c r="CA22" s="614"/>
      <c r="CB22" s="618"/>
      <c r="CD22" s="592" t="s">
        <v>286</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15">
      <c r="B23" s="607" t="s">
        <v>287</v>
      </c>
      <c r="C23" s="608"/>
      <c r="D23" s="608"/>
      <c r="E23" s="608"/>
      <c r="F23" s="608"/>
      <c r="G23" s="608"/>
      <c r="H23" s="608"/>
      <c r="I23" s="608"/>
      <c r="J23" s="608"/>
      <c r="K23" s="608"/>
      <c r="L23" s="608"/>
      <c r="M23" s="608"/>
      <c r="N23" s="608"/>
      <c r="O23" s="608"/>
      <c r="P23" s="608"/>
      <c r="Q23" s="609"/>
      <c r="R23" s="610">
        <v>994672</v>
      </c>
      <c r="S23" s="611"/>
      <c r="T23" s="611"/>
      <c r="U23" s="611"/>
      <c r="V23" s="611"/>
      <c r="W23" s="611"/>
      <c r="X23" s="611"/>
      <c r="Y23" s="612"/>
      <c r="Z23" s="613">
        <v>4.2</v>
      </c>
      <c r="AA23" s="613"/>
      <c r="AB23" s="613"/>
      <c r="AC23" s="613"/>
      <c r="AD23" s="614" t="s">
        <v>241</v>
      </c>
      <c r="AE23" s="614"/>
      <c r="AF23" s="614"/>
      <c r="AG23" s="614"/>
      <c r="AH23" s="614"/>
      <c r="AI23" s="614"/>
      <c r="AJ23" s="614"/>
      <c r="AK23" s="614"/>
      <c r="AL23" s="615" t="s">
        <v>182</v>
      </c>
      <c r="AM23" s="616"/>
      <c r="AN23" s="616"/>
      <c r="AO23" s="617"/>
      <c r="AP23" s="607" t="s">
        <v>288</v>
      </c>
      <c r="AQ23" s="626"/>
      <c r="AR23" s="626"/>
      <c r="AS23" s="626"/>
      <c r="AT23" s="626"/>
      <c r="AU23" s="626"/>
      <c r="AV23" s="626"/>
      <c r="AW23" s="626"/>
      <c r="AX23" s="626"/>
      <c r="AY23" s="626"/>
      <c r="AZ23" s="626"/>
      <c r="BA23" s="626"/>
      <c r="BB23" s="626"/>
      <c r="BC23" s="626"/>
      <c r="BD23" s="626"/>
      <c r="BE23" s="626"/>
      <c r="BF23" s="627"/>
      <c r="BG23" s="610" t="s">
        <v>141</v>
      </c>
      <c r="BH23" s="611"/>
      <c r="BI23" s="611"/>
      <c r="BJ23" s="611"/>
      <c r="BK23" s="611"/>
      <c r="BL23" s="611"/>
      <c r="BM23" s="611"/>
      <c r="BN23" s="612"/>
      <c r="BO23" s="613" t="s">
        <v>141</v>
      </c>
      <c r="BP23" s="613"/>
      <c r="BQ23" s="613"/>
      <c r="BR23" s="613"/>
      <c r="BS23" s="614" t="s">
        <v>182</v>
      </c>
      <c r="BT23" s="614"/>
      <c r="BU23" s="614"/>
      <c r="BV23" s="614"/>
      <c r="BW23" s="614"/>
      <c r="BX23" s="614"/>
      <c r="BY23" s="614"/>
      <c r="BZ23" s="614"/>
      <c r="CA23" s="614"/>
      <c r="CB23" s="618"/>
      <c r="CD23" s="592" t="s">
        <v>227</v>
      </c>
      <c r="CE23" s="593"/>
      <c r="CF23" s="593"/>
      <c r="CG23" s="593"/>
      <c r="CH23" s="593"/>
      <c r="CI23" s="593"/>
      <c r="CJ23" s="593"/>
      <c r="CK23" s="593"/>
      <c r="CL23" s="593"/>
      <c r="CM23" s="593"/>
      <c r="CN23" s="593"/>
      <c r="CO23" s="593"/>
      <c r="CP23" s="593"/>
      <c r="CQ23" s="594"/>
      <c r="CR23" s="592" t="s">
        <v>289</v>
      </c>
      <c r="CS23" s="593"/>
      <c r="CT23" s="593"/>
      <c r="CU23" s="593"/>
      <c r="CV23" s="593"/>
      <c r="CW23" s="593"/>
      <c r="CX23" s="593"/>
      <c r="CY23" s="594"/>
      <c r="CZ23" s="592" t="s">
        <v>290</v>
      </c>
      <c r="DA23" s="593"/>
      <c r="DB23" s="593"/>
      <c r="DC23" s="594"/>
      <c r="DD23" s="592" t="s">
        <v>291</v>
      </c>
      <c r="DE23" s="593"/>
      <c r="DF23" s="593"/>
      <c r="DG23" s="593"/>
      <c r="DH23" s="593"/>
      <c r="DI23" s="593"/>
      <c r="DJ23" s="593"/>
      <c r="DK23" s="594"/>
      <c r="DL23" s="637" t="s">
        <v>292</v>
      </c>
      <c r="DM23" s="638"/>
      <c r="DN23" s="638"/>
      <c r="DO23" s="638"/>
      <c r="DP23" s="638"/>
      <c r="DQ23" s="638"/>
      <c r="DR23" s="638"/>
      <c r="DS23" s="638"/>
      <c r="DT23" s="638"/>
      <c r="DU23" s="638"/>
      <c r="DV23" s="639"/>
      <c r="DW23" s="592" t="s">
        <v>293</v>
      </c>
      <c r="DX23" s="593"/>
      <c r="DY23" s="593"/>
      <c r="DZ23" s="593"/>
      <c r="EA23" s="593"/>
      <c r="EB23" s="593"/>
      <c r="EC23" s="594"/>
    </row>
    <row r="24" spans="2:133" ht="11.25" customHeight="1" x14ac:dyDescent="0.15">
      <c r="B24" s="607" t="s">
        <v>294</v>
      </c>
      <c r="C24" s="608"/>
      <c r="D24" s="608"/>
      <c r="E24" s="608"/>
      <c r="F24" s="608"/>
      <c r="G24" s="608"/>
      <c r="H24" s="608"/>
      <c r="I24" s="608"/>
      <c r="J24" s="608"/>
      <c r="K24" s="608"/>
      <c r="L24" s="608"/>
      <c r="M24" s="608"/>
      <c r="N24" s="608"/>
      <c r="O24" s="608"/>
      <c r="P24" s="608"/>
      <c r="Q24" s="609"/>
      <c r="R24" s="610" t="s">
        <v>241</v>
      </c>
      <c r="S24" s="611"/>
      <c r="T24" s="611"/>
      <c r="U24" s="611"/>
      <c r="V24" s="611"/>
      <c r="W24" s="611"/>
      <c r="X24" s="611"/>
      <c r="Y24" s="612"/>
      <c r="Z24" s="613" t="s">
        <v>182</v>
      </c>
      <c r="AA24" s="613"/>
      <c r="AB24" s="613"/>
      <c r="AC24" s="613"/>
      <c r="AD24" s="614" t="s">
        <v>241</v>
      </c>
      <c r="AE24" s="614"/>
      <c r="AF24" s="614"/>
      <c r="AG24" s="614"/>
      <c r="AH24" s="614"/>
      <c r="AI24" s="614"/>
      <c r="AJ24" s="614"/>
      <c r="AK24" s="614"/>
      <c r="AL24" s="615" t="s">
        <v>141</v>
      </c>
      <c r="AM24" s="616"/>
      <c r="AN24" s="616"/>
      <c r="AO24" s="617"/>
      <c r="AP24" s="607" t="s">
        <v>295</v>
      </c>
      <c r="AQ24" s="626"/>
      <c r="AR24" s="626"/>
      <c r="AS24" s="626"/>
      <c r="AT24" s="626"/>
      <c r="AU24" s="626"/>
      <c r="AV24" s="626"/>
      <c r="AW24" s="626"/>
      <c r="AX24" s="626"/>
      <c r="AY24" s="626"/>
      <c r="AZ24" s="626"/>
      <c r="BA24" s="626"/>
      <c r="BB24" s="626"/>
      <c r="BC24" s="626"/>
      <c r="BD24" s="626"/>
      <c r="BE24" s="626"/>
      <c r="BF24" s="627"/>
      <c r="BG24" s="610" t="s">
        <v>182</v>
      </c>
      <c r="BH24" s="611"/>
      <c r="BI24" s="611"/>
      <c r="BJ24" s="611"/>
      <c r="BK24" s="611"/>
      <c r="BL24" s="611"/>
      <c r="BM24" s="611"/>
      <c r="BN24" s="612"/>
      <c r="BO24" s="613" t="s">
        <v>141</v>
      </c>
      <c r="BP24" s="613"/>
      <c r="BQ24" s="613"/>
      <c r="BR24" s="613"/>
      <c r="BS24" s="614" t="s">
        <v>241</v>
      </c>
      <c r="BT24" s="614"/>
      <c r="BU24" s="614"/>
      <c r="BV24" s="614"/>
      <c r="BW24" s="614"/>
      <c r="BX24" s="614"/>
      <c r="BY24" s="614"/>
      <c r="BZ24" s="614"/>
      <c r="CA24" s="614"/>
      <c r="CB24" s="618"/>
      <c r="CD24" s="596" t="s">
        <v>296</v>
      </c>
      <c r="CE24" s="597"/>
      <c r="CF24" s="597"/>
      <c r="CG24" s="597"/>
      <c r="CH24" s="597"/>
      <c r="CI24" s="597"/>
      <c r="CJ24" s="597"/>
      <c r="CK24" s="597"/>
      <c r="CL24" s="597"/>
      <c r="CM24" s="597"/>
      <c r="CN24" s="597"/>
      <c r="CO24" s="597"/>
      <c r="CP24" s="597"/>
      <c r="CQ24" s="598"/>
      <c r="CR24" s="599">
        <v>7548046</v>
      </c>
      <c r="CS24" s="600"/>
      <c r="CT24" s="600"/>
      <c r="CU24" s="600"/>
      <c r="CV24" s="600"/>
      <c r="CW24" s="600"/>
      <c r="CX24" s="600"/>
      <c r="CY24" s="601"/>
      <c r="CZ24" s="604">
        <v>34.200000000000003</v>
      </c>
      <c r="DA24" s="605"/>
      <c r="DB24" s="605"/>
      <c r="DC24" s="621"/>
      <c r="DD24" s="642">
        <v>6146807</v>
      </c>
      <c r="DE24" s="600"/>
      <c r="DF24" s="600"/>
      <c r="DG24" s="600"/>
      <c r="DH24" s="600"/>
      <c r="DI24" s="600"/>
      <c r="DJ24" s="600"/>
      <c r="DK24" s="601"/>
      <c r="DL24" s="642">
        <v>6062457</v>
      </c>
      <c r="DM24" s="600"/>
      <c r="DN24" s="600"/>
      <c r="DO24" s="600"/>
      <c r="DP24" s="600"/>
      <c r="DQ24" s="600"/>
      <c r="DR24" s="600"/>
      <c r="DS24" s="600"/>
      <c r="DT24" s="600"/>
      <c r="DU24" s="600"/>
      <c r="DV24" s="601"/>
      <c r="DW24" s="604">
        <v>54</v>
      </c>
      <c r="DX24" s="605"/>
      <c r="DY24" s="605"/>
      <c r="DZ24" s="605"/>
      <c r="EA24" s="605"/>
      <c r="EB24" s="605"/>
      <c r="EC24" s="606"/>
    </row>
    <row r="25" spans="2:133" ht="11.25" customHeight="1" x14ac:dyDescent="0.15">
      <c r="B25" s="607" t="s">
        <v>297</v>
      </c>
      <c r="C25" s="608"/>
      <c r="D25" s="608"/>
      <c r="E25" s="608"/>
      <c r="F25" s="608"/>
      <c r="G25" s="608"/>
      <c r="H25" s="608"/>
      <c r="I25" s="608"/>
      <c r="J25" s="608"/>
      <c r="K25" s="608"/>
      <c r="L25" s="608"/>
      <c r="M25" s="608"/>
      <c r="N25" s="608"/>
      <c r="O25" s="608"/>
      <c r="P25" s="608"/>
      <c r="Q25" s="609"/>
      <c r="R25" s="610">
        <v>12052705</v>
      </c>
      <c r="S25" s="611"/>
      <c r="T25" s="611"/>
      <c r="U25" s="611"/>
      <c r="V25" s="611"/>
      <c r="W25" s="611"/>
      <c r="X25" s="611"/>
      <c r="Y25" s="612"/>
      <c r="Z25" s="613">
        <v>50.9</v>
      </c>
      <c r="AA25" s="613"/>
      <c r="AB25" s="613"/>
      <c r="AC25" s="613"/>
      <c r="AD25" s="614">
        <v>11058033</v>
      </c>
      <c r="AE25" s="614"/>
      <c r="AF25" s="614"/>
      <c r="AG25" s="614"/>
      <c r="AH25" s="614"/>
      <c r="AI25" s="614"/>
      <c r="AJ25" s="614"/>
      <c r="AK25" s="614"/>
      <c r="AL25" s="615">
        <v>99.4</v>
      </c>
      <c r="AM25" s="616"/>
      <c r="AN25" s="616"/>
      <c r="AO25" s="617"/>
      <c r="AP25" s="607" t="s">
        <v>298</v>
      </c>
      <c r="AQ25" s="626"/>
      <c r="AR25" s="626"/>
      <c r="AS25" s="626"/>
      <c r="AT25" s="626"/>
      <c r="AU25" s="626"/>
      <c r="AV25" s="626"/>
      <c r="AW25" s="626"/>
      <c r="AX25" s="626"/>
      <c r="AY25" s="626"/>
      <c r="AZ25" s="626"/>
      <c r="BA25" s="626"/>
      <c r="BB25" s="626"/>
      <c r="BC25" s="626"/>
      <c r="BD25" s="626"/>
      <c r="BE25" s="626"/>
      <c r="BF25" s="627"/>
      <c r="BG25" s="610" t="s">
        <v>241</v>
      </c>
      <c r="BH25" s="611"/>
      <c r="BI25" s="611"/>
      <c r="BJ25" s="611"/>
      <c r="BK25" s="611"/>
      <c r="BL25" s="611"/>
      <c r="BM25" s="611"/>
      <c r="BN25" s="612"/>
      <c r="BO25" s="613" t="s">
        <v>182</v>
      </c>
      <c r="BP25" s="613"/>
      <c r="BQ25" s="613"/>
      <c r="BR25" s="613"/>
      <c r="BS25" s="614" t="s">
        <v>182</v>
      </c>
      <c r="BT25" s="614"/>
      <c r="BU25" s="614"/>
      <c r="BV25" s="614"/>
      <c r="BW25" s="614"/>
      <c r="BX25" s="614"/>
      <c r="BY25" s="614"/>
      <c r="BZ25" s="614"/>
      <c r="CA25" s="614"/>
      <c r="CB25" s="618"/>
      <c r="CD25" s="607" t="s">
        <v>299</v>
      </c>
      <c r="CE25" s="608"/>
      <c r="CF25" s="608"/>
      <c r="CG25" s="608"/>
      <c r="CH25" s="608"/>
      <c r="CI25" s="608"/>
      <c r="CJ25" s="608"/>
      <c r="CK25" s="608"/>
      <c r="CL25" s="608"/>
      <c r="CM25" s="608"/>
      <c r="CN25" s="608"/>
      <c r="CO25" s="608"/>
      <c r="CP25" s="608"/>
      <c r="CQ25" s="609"/>
      <c r="CR25" s="610">
        <v>3184454</v>
      </c>
      <c r="CS25" s="643"/>
      <c r="CT25" s="643"/>
      <c r="CU25" s="643"/>
      <c r="CV25" s="643"/>
      <c r="CW25" s="643"/>
      <c r="CX25" s="643"/>
      <c r="CY25" s="644"/>
      <c r="CZ25" s="615">
        <v>14.4</v>
      </c>
      <c r="DA25" s="640"/>
      <c r="DB25" s="640"/>
      <c r="DC25" s="645"/>
      <c r="DD25" s="619">
        <v>3017022</v>
      </c>
      <c r="DE25" s="643"/>
      <c r="DF25" s="643"/>
      <c r="DG25" s="643"/>
      <c r="DH25" s="643"/>
      <c r="DI25" s="643"/>
      <c r="DJ25" s="643"/>
      <c r="DK25" s="644"/>
      <c r="DL25" s="619">
        <v>3000562</v>
      </c>
      <c r="DM25" s="643"/>
      <c r="DN25" s="643"/>
      <c r="DO25" s="643"/>
      <c r="DP25" s="643"/>
      <c r="DQ25" s="643"/>
      <c r="DR25" s="643"/>
      <c r="DS25" s="643"/>
      <c r="DT25" s="643"/>
      <c r="DU25" s="643"/>
      <c r="DV25" s="644"/>
      <c r="DW25" s="615">
        <v>26.7</v>
      </c>
      <c r="DX25" s="640"/>
      <c r="DY25" s="640"/>
      <c r="DZ25" s="640"/>
      <c r="EA25" s="640"/>
      <c r="EB25" s="640"/>
      <c r="EC25" s="641"/>
    </row>
    <row r="26" spans="2:133" ht="11.25" customHeight="1" x14ac:dyDescent="0.15">
      <c r="B26" s="607" t="s">
        <v>300</v>
      </c>
      <c r="C26" s="608"/>
      <c r="D26" s="608"/>
      <c r="E26" s="608"/>
      <c r="F26" s="608"/>
      <c r="G26" s="608"/>
      <c r="H26" s="608"/>
      <c r="I26" s="608"/>
      <c r="J26" s="608"/>
      <c r="K26" s="608"/>
      <c r="L26" s="608"/>
      <c r="M26" s="608"/>
      <c r="N26" s="608"/>
      <c r="O26" s="608"/>
      <c r="P26" s="608"/>
      <c r="Q26" s="609"/>
      <c r="R26" s="610">
        <v>1868</v>
      </c>
      <c r="S26" s="611"/>
      <c r="T26" s="611"/>
      <c r="U26" s="611"/>
      <c r="V26" s="611"/>
      <c r="W26" s="611"/>
      <c r="X26" s="611"/>
      <c r="Y26" s="612"/>
      <c r="Z26" s="613">
        <v>0</v>
      </c>
      <c r="AA26" s="613"/>
      <c r="AB26" s="613"/>
      <c r="AC26" s="613"/>
      <c r="AD26" s="614">
        <v>1868</v>
      </c>
      <c r="AE26" s="614"/>
      <c r="AF26" s="614"/>
      <c r="AG26" s="614"/>
      <c r="AH26" s="614"/>
      <c r="AI26" s="614"/>
      <c r="AJ26" s="614"/>
      <c r="AK26" s="614"/>
      <c r="AL26" s="615">
        <v>0</v>
      </c>
      <c r="AM26" s="616"/>
      <c r="AN26" s="616"/>
      <c r="AO26" s="617"/>
      <c r="AP26" s="607" t="s">
        <v>301</v>
      </c>
      <c r="AQ26" s="626"/>
      <c r="AR26" s="626"/>
      <c r="AS26" s="626"/>
      <c r="AT26" s="626"/>
      <c r="AU26" s="626"/>
      <c r="AV26" s="626"/>
      <c r="AW26" s="626"/>
      <c r="AX26" s="626"/>
      <c r="AY26" s="626"/>
      <c r="AZ26" s="626"/>
      <c r="BA26" s="626"/>
      <c r="BB26" s="626"/>
      <c r="BC26" s="626"/>
      <c r="BD26" s="626"/>
      <c r="BE26" s="626"/>
      <c r="BF26" s="627"/>
      <c r="BG26" s="610" t="s">
        <v>241</v>
      </c>
      <c r="BH26" s="611"/>
      <c r="BI26" s="611"/>
      <c r="BJ26" s="611"/>
      <c r="BK26" s="611"/>
      <c r="BL26" s="611"/>
      <c r="BM26" s="611"/>
      <c r="BN26" s="612"/>
      <c r="BO26" s="613" t="s">
        <v>182</v>
      </c>
      <c r="BP26" s="613"/>
      <c r="BQ26" s="613"/>
      <c r="BR26" s="613"/>
      <c r="BS26" s="614" t="s">
        <v>182</v>
      </c>
      <c r="BT26" s="614"/>
      <c r="BU26" s="614"/>
      <c r="BV26" s="614"/>
      <c r="BW26" s="614"/>
      <c r="BX26" s="614"/>
      <c r="BY26" s="614"/>
      <c r="BZ26" s="614"/>
      <c r="CA26" s="614"/>
      <c r="CB26" s="618"/>
      <c r="CD26" s="607" t="s">
        <v>302</v>
      </c>
      <c r="CE26" s="608"/>
      <c r="CF26" s="608"/>
      <c r="CG26" s="608"/>
      <c r="CH26" s="608"/>
      <c r="CI26" s="608"/>
      <c r="CJ26" s="608"/>
      <c r="CK26" s="608"/>
      <c r="CL26" s="608"/>
      <c r="CM26" s="608"/>
      <c r="CN26" s="608"/>
      <c r="CO26" s="608"/>
      <c r="CP26" s="608"/>
      <c r="CQ26" s="609"/>
      <c r="CR26" s="610">
        <v>2140419</v>
      </c>
      <c r="CS26" s="611"/>
      <c r="CT26" s="611"/>
      <c r="CU26" s="611"/>
      <c r="CV26" s="611"/>
      <c r="CW26" s="611"/>
      <c r="CX26" s="611"/>
      <c r="CY26" s="612"/>
      <c r="CZ26" s="615">
        <v>9.6999999999999993</v>
      </c>
      <c r="DA26" s="640"/>
      <c r="DB26" s="640"/>
      <c r="DC26" s="645"/>
      <c r="DD26" s="619">
        <v>2000192</v>
      </c>
      <c r="DE26" s="611"/>
      <c r="DF26" s="611"/>
      <c r="DG26" s="611"/>
      <c r="DH26" s="611"/>
      <c r="DI26" s="611"/>
      <c r="DJ26" s="611"/>
      <c r="DK26" s="612"/>
      <c r="DL26" s="619" t="s">
        <v>182</v>
      </c>
      <c r="DM26" s="611"/>
      <c r="DN26" s="611"/>
      <c r="DO26" s="611"/>
      <c r="DP26" s="611"/>
      <c r="DQ26" s="611"/>
      <c r="DR26" s="611"/>
      <c r="DS26" s="611"/>
      <c r="DT26" s="611"/>
      <c r="DU26" s="611"/>
      <c r="DV26" s="612"/>
      <c r="DW26" s="615" t="s">
        <v>182</v>
      </c>
      <c r="DX26" s="640"/>
      <c r="DY26" s="640"/>
      <c r="DZ26" s="640"/>
      <c r="EA26" s="640"/>
      <c r="EB26" s="640"/>
      <c r="EC26" s="641"/>
    </row>
    <row r="27" spans="2:133" ht="11.25" customHeight="1" x14ac:dyDescent="0.15">
      <c r="B27" s="607" t="s">
        <v>303</v>
      </c>
      <c r="C27" s="608"/>
      <c r="D27" s="608"/>
      <c r="E27" s="608"/>
      <c r="F27" s="608"/>
      <c r="G27" s="608"/>
      <c r="H27" s="608"/>
      <c r="I27" s="608"/>
      <c r="J27" s="608"/>
      <c r="K27" s="608"/>
      <c r="L27" s="608"/>
      <c r="M27" s="608"/>
      <c r="N27" s="608"/>
      <c r="O27" s="608"/>
      <c r="P27" s="608"/>
      <c r="Q27" s="609"/>
      <c r="R27" s="610">
        <v>143132</v>
      </c>
      <c r="S27" s="611"/>
      <c r="T27" s="611"/>
      <c r="U27" s="611"/>
      <c r="V27" s="611"/>
      <c r="W27" s="611"/>
      <c r="X27" s="611"/>
      <c r="Y27" s="612"/>
      <c r="Z27" s="613">
        <v>0.6</v>
      </c>
      <c r="AA27" s="613"/>
      <c r="AB27" s="613"/>
      <c r="AC27" s="613"/>
      <c r="AD27" s="614">
        <v>558</v>
      </c>
      <c r="AE27" s="614"/>
      <c r="AF27" s="614"/>
      <c r="AG27" s="614"/>
      <c r="AH27" s="614"/>
      <c r="AI27" s="614"/>
      <c r="AJ27" s="614"/>
      <c r="AK27" s="614"/>
      <c r="AL27" s="615">
        <v>0</v>
      </c>
      <c r="AM27" s="616"/>
      <c r="AN27" s="616"/>
      <c r="AO27" s="617"/>
      <c r="AP27" s="607" t="s">
        <v>304</v>
      </c>
      <c r="AQ27" s="608"/>
      <c r="AR27" s="608"/>
      <c r="AS27" s="608"/>
      <c r="AT27" s="608"/>
      <c r="AU27" s="608"/>
      <c r="AV27" s="608"/>
      <c r="AW27" s="608"/>
      <c r="AX27" s="608"/>
      <c r="AY27" s="608"/>
      <c r="AZ27" s="608"/>
      <c r="BA27" s="608"/>
      <c r="BB27" s="608"/>
      <c r="BC27" s="608"/>
      <c r="BD27" s="608"/>
      <c r="BE27" s="608"/>
      <c r="BF27" s="609"/>
      <c r="BG27" s="610">
        <v>3701811</v>
      </c>
      <c r="BH27" s="611"/>
      <c r="BI27" s="611"/>
      <c r="BJ27" s="611"/>
      <c r="BK27" s="611"/>
      <c r="BL27" s="611"/>
      <c r="BM27" s="611"/>
      <c r="BN27" s="612"/>
      <c r="BO27" s="613">
        <v>100</v>
      </c>
      <c r="BP27" s="613"/>
      <c r="BQ27" s="613"/>
      <c r="BR27" s="613"/>
      <c r="BS27" s="614">
        <v>369337</v>
      </c>
      <c r="BT27" s="614"/>
      <c r="BU27" s="614"/>
      <c r="BV27" s="614"/>
      <c r="BW27" s="614"/>
      <c r="BX27" s="614"/>
      <c r="BY27" s="614"/>
      <c r="BZ27" s="614"/>
      <c r="CA27" s="614"/>
      <c r="CB27" s="618"/>
      <c r="CD27" s="607" t="s">
        <v>305</v>
      </c>
      <c r="CE27" s="608"/>
      <c r="CF27" s="608"/>
      <c r="CG27" s="608"/>
      <c r="CH27" s="608"/>
      <c r="CI27" s="608"/>
      <c r="CJ27" s="608"/>
      <c r="CK27" s="608"/>
      <c r="CL27" s="608"/>
      <c r="CM27" s="608"/>
      <c r="CN27" s="608"/>
      <c r="CO27" s="608"/>
      <c r="CP27" s="608"/>
      <c r="CQ27" s="609"/>
      <c r="CR27" s="610">
        <v>1861735</v>
      </c>
      <c r="CS27" s="643"/>
      <c r="CT27" s="643"/>
      <c r="CU27" s="643"/>
      <c r="CV27" s="643"/>
      <c r="CW27" s="643"/>
      <c r="CX27" s="643"/>
      <c r="CY27" s="644"/>
      <c r="CZ27" s="615">
        <v>8.4</v>
      </c>
      <c r="DA27" s="640"/>
      <c r="DB27" s="640"/>
      <c r="DC27" s="645"/>
      <c r="DD27" s="619">
        <v>661133</v>
      </c>
      <c r="DE27" s="643"/>
      <c r="DF27" s="643"/>
      <c r="DG27" s="643"/>
      <c r="DH27" s="643"/>
      <c r="DI27" s="643"/>
      <c r="DJ27" s="643"/>
      <c r="DK27" s="644"/>
      <c r="DL27" s="619">
        <v>659603</v>
      </c>
      <c r="DM27" s="643"/>
      <c r="DN27" s="643"/>
      <c r="DO27" s="643"/>
      <c r="DP27" s="643"/>
      <c r="DQ27" s="643"/>
      <c r="DR27" s="643"/>
      <c r="DS27" s="643"/>
      <c r="DT27" s="643"/>
      <c r="DU27" s="643"/>
      <c r="DV27" s="644"/>
      <c r="DW27" s="615">
        <v>5.9</v>
      </c>
      <c r="DX27" s="640"/>
      <c r="DY27" s="640"/>
      <c r="DZ27" s="640"/>
      <c r="EA27" s="640"/>
      <c r="EB27" s="640"/>
      <c r="EC27" s="641"/>
    </row>
    <row r="28" spans="2:133" ht="11.25" customHeight="1" x14ac:dyDescent="0.15">
      <c r="B28" s="607" t="s">
        <v>306</v>
      </c>
      <c r="C28" s="608"/>
      <c r="D28" s="608"/>
      <c r="E28" s="608"/>
      <c r="F28" s="608"/>
      <c r="G28" s="608"/>
      <c r="H28" s="608"/>
      <c r="I28" s="608"/>
      <c r="J28" s="608"/>
      <c r="K28" s="608"/>
      <c r="L28" s="608"/>
      <c r="M28" s="608"/>
      <c r="N28" s="608"/>
      <c r="O28" s="608"/>
      <c r="P28" s="608"/>
      <c r="Q28" s="609"/>
      <c r="R28" s="610">
        <v>192270</v>
      </c>
      <c r="S28" s="611"/>
      <c r="T28" s="611"/>
      <c r="U28" s="611"/>
      <c r="V28" s="611"/>
      <c r="W28" s="611"/>
      <c r="X28" s="611"/>
      <c r="Y28" s="612"/>
      <c r="Z28" s="613">
        <v>0.8</v>
      </c>
      <c r="AA28" s="613"/>
      <c r="AB28" s="613"/>
      <c r="AC28" s="613"/>
      <c r="AD28" s="614">
        <v>47714</v>
      </c>
      <c r="AE28" s="614"/>
      <c r="AF28" s="614"/>
      <c r="AG28" s="614"/>
      <c r="AH28" s="614"/>
      <c r="AI28" s="614"/>
      <c r="AJ28" s="614"/>
      <c r="AK28" s="614"/>
      <c r="AL28" s="615">
        <v>0.4</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307</v>
      </c>
      <c r="CE28" s="608"/>
      <c r="CF28" s="608"/>
      <c r="CG28" s="608"/>
      <c r="CH28" s="608"/>
      <c r="CI28" s="608"/>
      <c r="CJ28" s="608"/>
      <c r="CK28" s="608"/>
      <c r="CL28" s="608"/>
      <c r="CM28" s="608"/>
      <c r="CN28" s="608"/>
      <c r="CO28" s="608"/>
      <c r="CP28" s="608"/>
      <c r="CQ28" s="609"/>
      <c r="CR28" s="610">
        <v>2501857</v>
      </c>
      <c r="CS28" s="611"/>
      <c r="CT28" s="611"/>
      <c r="CU28" s="611"/>
      <c r="CV28" s="611"/>
      <c r="CW28" s="611"/>
      <c r="CX28" s="611"/>
      <c r="CY28" s="612"/>
      <c r="CZ28" s="615">
        <v>11.3</v>
      </c>
      <c r="DA28" s="640"/>
      <c r="DB28" s="640"/>
      <c r="DC28" s="645"/>
      <c r="DD28" s="619">
        <v>2468652</v>
      </c>
      <c r="DE28" s="611"/>
      <c r="DF28" s="611"/>
      <c r="DG28" s="611"/>
      <c r="DH28" s="611"/>
      <c r="DI28" s="611"/>
      <c r="DJ28" s="611"/>
      <c r="DK28" s="612"/>
      <c r="DL28" s="619">
        <v>2402292</v>
      </c>
      <c r="DM28" s="611"/>
      <c r="DN28" s="611"/>
      <c r="DO28" s="611"/>
      <c r="DP28" s="611"/>
      <c r="DQ28" s="611"/>
      <c r="DR28" s="611"/>
      <c r="DS28" s="611"/>
      <c r="DT28" s="611"/>
      <c r="DU28" s="611"/>
      <c r="DV28" s="612"/>
      <c r="DW28" s="615">
        <v>21.4</v>
      </c>
      <c r="DX28" s="640"/>
      <c r="DY28" s="640"/>
      <c r="DZ28" s="640"/>
      <c r="EA28" s="640"/>
      <c r="EB28" s="640"/>
      <c r="EC28" s="641"/>
    </row>
    <row r="29" spans="2:133" ht="11.25" customHeight="1" x14ac:dyDescent="0.15">
      <c r="B29" s="607" t="s">
        <v>308</v>
      </c>
      <c r="C29" s="608"/>
      <c r="D29" s="608"/>
      <c r="E29" s="608"/>
      <c r="F29" s="608"/>
      <c r="G29" s="608"/>
      <c r="H29" s="608"/>
      <c r="I29" s="608"/>
      <c r="J29" s="608"/>
      <c r="K29" s="608"/>
      <c r="L29" s="608"/>
      <c r="M29" s="608"/>
      <c r="N29" s="608"/>
      <c r="O29" s="608"/>
      <c r="P29" s="608"/>
      <c r="Q29" s="609"/>
      <c r="R29" s="610">
        <v>77905</v>
      </c>
      <c r="S29" s="611"/>
      <c r="T29" s="611"/>
      <c r="U29" s="611"/>
      <c r="V29" s="611"/>
      <c r="W29" s="611"/>
      <c r="X29" s="611"/>
      <c r="Y29" s="612"/>
      <c r="Z29" s="613">
        <v>0.3</v>
      </c>
      <c r="AA29" s="613"/>
      <c r="AB29" s="613"/>
      <c r="AC29" s="613"/>
      <c r="AD29" s="614" t="s">
        <v>182</v>
      </c>
      <c r="AE29" s="614"/>
      <c r="AF29" s="614"/>
      <c r="AG29" s="614"/>
      <c r="AH29" s="614"/>
      <c r="AI29" s="614"/>
      <c r="AJ29" s="614"/>
      <c r="AK29" s="614"/>
      <c r="AL29" s="615" t="s">
        <v>141</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8" t="s">
        <v>309</v>
      </c>
      <c r="CE29" s="649"/>
      <c r="CF29" s="607" t="s">
        <v>310</v>
      </c>
      <c r="CG29" s="608"/>
      <c r="CH29" s="608"/>
      <c r="CI29" s="608"/>
      <c r="CJ29" s="608"/>
      <c r="CK29" s="608"/>
      <c r="CL29" s="608"/>
      <c r="CM29" s="608"/>
      <c r="CN29" s="608"/>
      <c r="CO29" s="608"/>
      <c r="CP29" s="608"/>
      <c r="CQ29" s="609"/>
      <c r="CR29" s="610">
        <v>2501857</v>
      </c>
      <c r="CS29" s="643"/>
      <c r="CT29" s="643"/>
      <c r="CU29" s="643"/>
      <c r="CV29" s="643"/>
      <c r="CW29" s="643"/>
      <c r="CX29" s="643"/>
      <c r="CY29" s="644"/>
      <c r="CZ29" s="615">
        <v>11.3</v>
      </c>
      <c r="DA29" s="640"/>
      <c r="DB29" s="640"/>
      <c r="DC29" s="645"/>
      <c r="DD29" s="619">
        <v>2468652</v>
      </c>
      <c r="DE29" s="643"/>
      <c r="DF29" s="643"/>
      <c r="DG29" s="643"/>
      <c r="DH29" s="643"/>
      <c r="DI29" s="643"/>
      <c r="DJ29" s="643"/>
      <c r="DK29" s="644"/>
      <c r="DL29" s="619">
        <v>2402292</v>
      </c>
      <c r="DM29" s="643"/>
      <c r="DN29" s="643"/>
      <c r="DO29" s="643"/>
      <c r="DP29" s="643"/>
      <c r="DQ29" s="643"/>
      <c r="DR29" s="643"/>
      <c r="DS29" s="643"/>
      <c r="DT29" s="643"/>
      <c r="DU29" s="643"/>
      <c r="DV29" s="644"/>
      <c r="DW29" s="615">
        <v>21.4</v>
      </c>
      <c r="DX29" s="640"/>
      <c r="DY29" s="640"/>
      <c r="DZ29" s="640"/>
      <c r="EA29" s="640"/>
      <c r="EB29" s="640"/>
      <c r="EC29" s="641"/>
    </row>
    <row r="30" spans="2:133" ht="11.25" customHeight="1" x14ac:dyDescent="0.15">
      <c r="B30" s="607" t="s">
        <v>311</v>
      </c>
      <c r="C30" s="608"/>
      <c r="D30" s="608"/>
      <c r="E30" s="608"/>
      <c r="F30" s="608"/>
      <c r="G30" s="608"/>
      <c r="H30" s="608"/>
      <c r="I30" s="608"/>
      <c r="J30" s="608"/>
      <c r="K30" s="608"/>
      <c r="L30" s="608"/>
      <c r="M30" s="608"/>
      <c r="N30" s="608"/>
      <c r="O30" s="608"/>
      <c r="P30" s="608"/>
      <c r="Q30" s="609"/>
      <c r="R30" s="610">
        <v>2052292</v>
      </c>
      <c r="S30" s="611"/>
      <c r="T30" s="611"/>
      <c r="U30" s="611"/>
      <c r="V30" s="611"/>
      <c r="W30" s="611"/>
      <c r="X30" s="611"/>
      <c r="Y30" s="612"/>
      <c r="Z30" s="613">
        <v>8.6999999999999993</v>
      </c>
      <c r="AA30" s="613"/>
      <c r="AB30" s="613"/>
      <c r="AC30" s="613"/>
      <c r="AD30" s="614" t="s">
        <v>182</v>
      </c>
      <c r="AE30" s="614"/>
      <c r="AF30" s="614"/>
      <c r="AG30" s="614"/>
      <c r="AH30" s="614"/>
      <c r="AI30" s="614"/>
      <c r="AJ30" s="614"/>
      <c r="AK30" s="614"/>
      <c r="AL30" s="615" t="s">
        <v>241</v>
      </c>
      <c r="AM30" s="616"/>
      <c r="AN30" s="616"/>
      <c r="AO30" s="617"/>
      <c r="AP30" s="592" t="s">
        <v>227</v>
      </c>
      <c r="AQ30" s="593"/>
      <c r="AR30" s="593"/>
      <c r="AS30" s="593"/>
      <c r="AT30" s="593"/>
      <c r="AU30" s="593"/>
      <c r="AV30" s="593"/>
      <c r="AW30" s="593"/>
      <c r="AX30" s="593"/>
      <c r="AY30" s="593"/>
      <c r="AZ30" s="593"/>
      <c r="BA30" s="593"/>
      <c r="BB30" s="593"/>
      <c r="BC30" s="593"/>
      <c r="BD30" s="593"/>
      <c r="BE30" s="593"/>
      <c r="BF30" s="594"/>
      <c r="BG30" s="592" t="s">
        <v>312</v>
      </c>
      <c r="BH30" s="646"/>
      <c r="BI30" s="646"/>
      <c r="BJ30" s="646"/>
      <c r="BK30" s="646"/>
      <c r="BL30" s="646"/>
      <c r="BM30" s="646"/>
      <c r="BN30" s="646"/>
      <c r="BO30" s="646"/>
      <c r="BP30" s="646"/>
      <c r="BQ30" s="647"/>
      <c r="BR30" s="592" t="s">
        <v>313</v>
      </c>
      <c r="BS30" s="646"/>
      <c r="BT30" s="646"/>
      <c r="BU30" s="646"/>
      <c r="BV30" s="646"/>
      <c r="BW30" s="646"/>
      <c r="BX30" s="646"/>
      <c r="BY30" s="646"/>
      <c r="BZ30" s="646"/>
      <c r="CA30" s="646"/>
      <c r="CB30" s="647"/>
      <c r="CD30" s="650"/>
      <c r="CE30" s="651"/>
      <c r="CF30" s="607" t="s">
        <v>314</v>
      </c>
      <c r="CG30" s="608"/>
      <c r="CH30" s="608"/>
      <c r="CI30" s="608"/>
      <c r="CJ30" s="608"/>
      <c r="CK30" s="608"/>
      <c r="CL30" s="608"/>
      <c r="CM30" s="608"/>
      <c r="CN30" s="608"/>
      <c r="CO30" s="608"/>
      <c r="CP30" s="608"/>
      <c r="CQ30" s="609"/>
      <c r="CR30" s="610">
        <v>2474069</v>
      </c>
      <c r="CS30" s="611"/>
      <c r="CT30" s="611"/>
      <c r="CU30" s="611"/>
      <c r="CV30" s="611"/>
      <c r="CW30" s="611"/>
      <c r="CX30" s="611"/>
      <c r="CY30" s="612"/>
      <c r="CZ30" s="615">
        <v>11.2</v>
      </c>
      <c r="DA30" s="640"/>
      <c r="DB30" s="640"/>
      <c r="DC30" s="645"/>
      <c r="DD30" s="619">
        <v>2441483</v>
      </c>
      <c r="DE30" s="611"/>
      <c r="DF30" s="611"/>
      <c r="DG30" s="611"/>
      <c r="DH30" s="611"/>
      <c r="DI30" s="611"/>
      <c r="DJ30" s="611"/>
      <c r="DK30" s="612"/>
      <c r="DL30" s="619">
        <v>2375123</v>
      </c>
      <c r="DM30" s="611"/>
      <c r="DN30" s="611"/>
      <c r="DO30" s="611"/>
      <c r="DP30" s="611"/>
      <c r="DQ30" s="611"/>
      <c r="DR30" s="611"/>
      <c r="DS30" s="611"/>
      <c r="DT30" s="611"/>
      <c r="DU30" s="611"/>
      <c r="DV30" s="612"/>
      <c r="DW30" s="615">
        <v>21.2</v>
      </c>
      <c r="DX30" s="640"/>
      <c r="DY30" s="640"/>
      <c r="DZ30" s="640"/>
      <c r="EA30" s="640"/>
      <c r="EB30" s="640"/>
      <c r="EC30" s="641"/>
    </row>
    <row r="31" spans="2:133" ht="11.25" customHeight="1" x14ac:dyDescent="0.15">
      <c r="B31" s="623" t="s">
        <v>315</v>
      </c>
      <c r="C31" s="624"/>
      <c r="D31" s="624"/>
      <c r="E31" s="624"/>
      <c r="F31" s="624"/>
      <c r="G31" s="624"/>
      <c r="H31" s="624"/>
      <c r="I31" s="624"/>
      <c r="J31" s="624"/>
      <c r="K31" s="624"/>
      <c r="L31" s="624"/>
      <c r="M31" s="624"/>
      <c r="N31" s="624"/>
      <c r="O31" s="624"/>
      <c r="P31" s="624"/>
      <c r="Q31" s="625"/>
      <c r="R31" s="610" t="s">
        <v>241</v>
      </c>
      <c r="S31" s="611"/>
      <c r="T31" s="611"/>
      <c r="U31" s="611"/>
      <c r="V31" s="611"/>
      <c r="W31" s="611"/>
      <c r="X31" s="611"/>
      <c r="Y31" s="612"/>
      <c r="Z31" s="613" t="s">
        <v>241</v>
      </c>
      <c r="AA31" s="613"/>
      <c r="AB31" s="613"/>
      <c r="AC31" s="613"/>
      <c r="AD31" s="614" t="s">
        <v>241</v>
      </c>
      <c r="AE31" s="614"/>
      <c r="AF31" s="614"/>
      <c r="AG31" s="614"/>
      <c r="AH31" s="614"/>
      <c r="AI31" s="614"/>
      <c r="AJ31" s="614"/>
      <c r="AK31" s="614"/>
      <c r="AL31" s="615" t="s">
        <v>141</v>
      </c>
      <c r="AM31" s="616"/>
      <c r="AN31" s="616"/>
      <c r="AO31" s="617"/>
      <c r="AP31" s="658" t="s">
        <v>316</v>
      </c>
      <c r="AQ31" s="659"/>
      <c r="AR31" s="659"/>
      <c r="AS31" s="659"/>
      <c r="AT31" s="664" t="s">
        <v>317</v>
      </c>
      <c r="AU31" s="212"/>
      <c r="AV31" s="212"/>
      <c r="AW31" s="212"/>
      <c r="AX31" s="596" t="s">
        <v>190</v>
      </c>
      <c r="AY31" s="597"/>
      <c r="AZ31" s="597"/>
      <c r="BA31" s="597"/>
      <c r="BB31" s="597"/>
      <c r="BC31" s="597"/>
      <c r="BD31" s="597"/>
      <c r="BE31" s="597"/>
      <c r="BF31" s="598"/>
      <c r="BG31" s="657">
        <v>99.7</v>
      </c>
      <c r="BH31" s="654"/>
      <c r="BI31" s="654"/>
      <c r="BJ31" s="654"/>
      <c r="BK31" s="654"/>
      <c r="BL31" s="654"/>
      <c r="BM31" s="605">
        <v>98.8</v>
      </c>
      <c r="BN31" s="654"/>
      <c r="BO31" s="654"/>
      <c r="BP31" s="654"/>
      <c r="BQ31" s="655"/>
      <c r="BR31" s="657">
        <v>99.8</v>
      </c>
      <c r="BS31" s="654"/>
      <c r="BT31" s="654"/>
      <c r="BU31" s="654"/>
      <c r="BV31" s="654"/>
      <c r="BW31" s="654"/>
      <c r="BX31" s="605">
        <v>98.7</v>
      </c>
      <c r="BY31" s="654"/>
      <c r="BZ31" s="654"/>
      <c r="CA31" s="654"/>
      <c r="CB31" s="655"/>
      <c r="CD31" s="650"/>
      <c r="CE31" s="651"/>
      <c r="CF31" s="607" t="s">
        <v>318</v>
      </c>
      <c r="CG31" s="608"/>
      <c r="CH31" s="608"/>
      <c r="CI31" s="608"/>
      <c r="CJ31" s="608"/>
      <c r="CK31" s="608"/>
      <c r="CL31" s="608"/>
      <c r="CM31" s="608"/>
      <c r="CN31" s="608"/>
      <c r="CO31" s="608"/>
      <c r="CP31" s="608"/>
      <c r="CQ31" s="609"/>
      <c r="CR31" s="610">
        <v>27788</v>
      </c>
      <c r="CS31" s="643"/>
      <c r="CT31" s="643"/>
      <c r="CU31" s="643"/>
      <c r="CV31" s="643"/>
      <c r="CW31" s="643"/>
      <c r="CX31" s="643"/>
      <c r="CY31" s="644"/>
      <c r="CZ31" s="615">
        <v>0.1</v>
      </c>
      <c r="DA31" s="640"/>
      <c r="DB31" s="640"/>
      <c r="DC31" s="645"/>
      <c r="DD31" s="619">
        <v>27169</v>
      </c>
      <c r="DE31" s="643"/>
      <c r="DF31" s="643"/>
      <c r="DG31" s="643"/>
      <c r="DH31" s="643"/>
      <c r="DI31" s="643"/>
      <c r="DJ31" s="643"/>
      <c r="DK31" s="644"/>
      <c r="DL31" s="619">
        <v>27169</v>
      </c>
      <c r="DM31" s="643"/>
      <c r="DN31" s="643"/>
      <c r="DO31" s="643"/>
      <c r="DP31" s="643"/>
      <c r="DQ31" s="643"/>
      <c r="DR31" s="643"/>
      <c r="DS31" s="643"/>
      <c r="DT31" s="643"/>
      <c r="DU31" s="643"/>
      <c r="DV31" s="644"/>
      <c r="DW31" s="615">
        <v>0.2</v>
      </c>
      <c r="DX31" s="640"/>
      <c r="DY31" s="640"/>
      <c r="DZ31" s="640"/>
      <c r="EA31" s="640"/>
      <c r="EB31" s="640"/>
      <c r="EC31" s="641"/>
    </row>
    <row r="32" spans="2:133" ht="11.25" customHeight="1" x14ac:dyDescent="0.15">
      <c r="B32" s="607" t="s">
        <v>319</v>
      </c>
      <c r="C32" s="608"/>
      <c r="D32" s="608"/>
      <c r="E32" s="608"/>
      <c r="F32" s="608"/>
      <c r="G32" s="608"/>
      <c r="H32" s="608"/>
      <c r="I32" s="608"/>
      <c r="J32" s="608"/>
      <c r="K32" s="608"/>
      <c r="L32" s="608"/>
      <c r="M32" s="608"/>
      <c r="N32" s="608"/>
      <c r="O32" s="608"/>
      <c r="P32" s="608"/>
      <c r="Q32" s="609"/>
      <c r="R32" s="610">
        <v>1164196</v>
      </c>
      <c r="S32" s="611"/>
      <c r="T32" s="611"/>
      <c r="U32" s="611"/>
      <c r="V32" s="611"/>
      <c r="W32" s="611"/>
      <c r="X32" s="611"/>
      <c r="Y32" s="612"/>
      <c r="Z32" s="613">
        <v>4.9000000000000004</v>
      </c>
      <c r="AA32" s="613"/>
      <c r="AB32" s="613"/>
      <c r="AC32" s="613"/>
      <c r="AD32" s="614" t="s">
        <v>141</v>
      </c>
      <c r="AE32" s="614"/>
      <c r="AF32" s="614"/>
      <c r="AG32" s="614"/>
      <c r="AH32" s="614"/>
      <c r="AI32" s="614"/>
      <c r="AJ32" s="614"/>
      <c r="AK32" s="614"/>
      <c r="AL32" s="615" t="s">
        <v>141</v>
      </c>
      <c r="AM32" s="616"/>
      <c r="AN32" s="616"/>
      <c r="AO32" s="617"/>
      <c r="AP32" s="660"/>
      <c r="AQ32" s="661"/>
      <c r="AR32" s="661"/>
      <c r="AS32" s="661"/>
      <c r="AT32" s="665"/>
      <c r="AU32" s="208" t="s">
        <v>320</v>
      </c>
      <c r="AX32" s="607" t="s">
        <v>321</v>
      </c>
      <c r="AY32" s="608"/>
      <c r="AZ32" s="608"/>
      <c r="BA32" s="608"/>
      <c r="BB32" s="608"/>
      <c r="BC32" s="608"/>
      <c r="BD32" s="608"/>
      <c r="BE32" s="608"/>
      <c r="BF32" s="609"/>
      <c r="BG32" s="667">
        <v>99.7</v>
      </c>
      <c r="BH32" s="643"/>
      <c r="BI32" s="643"/>
      <c r="BJ32" s="643"/>
      <c r="BK32" s="643"/>
      <c r="BL32" s="643"/>
      <c r="BM32" s="616">
        <v>99.2</v>
      </c>
      <c r="BN32" s="643"/>
      <c r="BO32" s="643"/>
      <c r="BP32" s="643"/>
      <c r="BQ32" s="656"/>
      <c r="BR32" s="667">
        <v>99.8</v>
      </c>
      <c r="BS32" s="643"/>
      <c r="BT32" s="643"/>
      <c r="BU32" s="643"/>
      <c r="BV32" s="643"/>
      <c r="BW32" s="643"/>
      <c r="BX32" s="616">
        <v>99.3</v>
      </c>
      <c r="BY32" s="643"/>
      <c r="BZ32" s="643"/>
      <c r="CA32" s="643"/>
      <c r="CB32" s="656"/>
      <c r="CD32" s="652"/>
      <c r="CE32" s="653"/>
      <c r="CF32" s="607" t="s">
        <v>322</v>
      </c>
      <c r="CG32" s="608"/>
      <c r="CH32" s="608"/>
      <c r="CI32" s="608"/>
      <c r="CJ32" s="608"/>
      <c r="CK32" s="608"/>
      <c r="CL32" s="608"/>
      <c r="CM32" s="608"/>
      <c r="CN32" s="608"/>
      <c r="CO32" s="608"/>
      <c r="CP32" s="608"/>
      <c r="CQ32" s="609"/>
      <c r="CR32" s="610" t="s">
        <v>182</v>
      </c>
      <c r="CS32" s="611"/>
      <c r="CT32" s="611"/>
      <c r="CU32" s="611"/>
      <c r="CV32" s="611"/>
      <c r="CW32" s="611"/>
      <c r="CX32" s="611"/>
      <c r="CY32" s="612"/>
      <c r="CZ32" s="615" t="s">
        <v>241</v>
      </c>
      <c r="DA32" s="640"/>
      <c r="DB32" s="640"/>
      <c r="DC32" s="645"/>
      <c r="DD32" s="619" t="s">
        <v>182</v>
      </c>
      <c r="DE32" s="611"/>
      <c r="DF32" s="611"/>
      <c r="DG32" s="611"/>
      <c r="DH32" s="611"/>
      <c r="DI32" s="611"/>
      <c r="DJ32" s="611"/>
      <c r="DK32" s="612"/>
      <c r="DL32" s="619" t="s">
        <v>182</v>
      </c>
      <c r="DM32" s="611"/>
      <c r="DN32" s="611"/>
      <c r="DO32" s="611"/>
      <c r="DP32" s="611"/>
      <c r="DQ32" s="611"/>
      <c r="DR32" s="611"/>
      <c r="DS32" s="611"/>
      <c r="DT32" s="611"/>
      <c r="DU32" s="611"/>
      <c r="DV32" s="612"/>
      <c r="DW32" s="615" t="s">
        <v>182</v>
      </c>
      <c r="DX32" s="640"/>
      <c r="DY32" s="640"/>
      <c r="DZ32" s="640"/>
      <c r="EA32" s="640"/>
      <c r="EB32" s="640"/>
      <c r="EC32" s="641"/>
    </row>
    <row r="33" spans="2:133" ht="11.25" customHeight="1" x14ac:dyDescent="0.15">
      <c r="B33" s="607" t="s">
        <v>323</v>
      </c>
      <c r="C33" s="608"/>
      <c r="D33" s="608"/>
      <c r="E33" s="608"/>
      <c r="F33" s="608"/>
      <c r="G33" s="608"/>
      <c r="H33" s="608"/>
      <c r="I33" s="608"/>
      <c r="J33" s="608"/>
      <c r="K33" s="608"/>
      <c r="L33" s="608"/>
      <c r="M33" s="608"/>
      <c r="N33" s="608"/>
      <c r="O33" s="608"/>
      <c r="P33" s="608"/>
      <c r="Q33" s="609"/>
      <c r="R33" s="610">
        <v>54878</v>
      </c>
      <c r="S33" s="611"/>
      <c r="T33" s="611"/>
      <c r="U33" s="611"/>
      <c r="V33" s="611"/>
      <c r="W33" s="611"/>
      <c r="X33" s="611"/>
      <c r="Y33" s="612"/>
      <c r="Z33" s="613">
        <v>0.2</v>
      </c>
      <c r="AA33" s="613"/>
      <c r="AB33" s="613"/>
      <c r="AC33" s="613"/>
      <c r="AD33" s="614">
        <v>10274</v>
      </c>
      <c r="AE33" s="614"/>
      <c r="AF33" s="614"/>
      <c r="AG33" s="614"/>
      <c r="AH33" s="614"/>
      <c r="AI33" s="614"/>
      <c r="AJ33" s="614"/>
      <c r="AK33" s="614"/>
      <c r="AL33" s="615">
        <v>0.1</v>
      </c>
      <c r="AM33" s="616"/>
      <c r="AN33" s="616"/>
      <c r="AO33" s="617"/>
      <c r="AP33" s="662"/>
      <c r="AQ33" s="663"/>
      <c r="AR33" s="663"/>
      <c r="AS33" s="663"/>
      <c r="AT33" s="666"/>
      <c r="AU33" s="213"/>
      <c r="AV33" s="213"/>
      <c r="AW33" s="213"/>
      <c r="AX33" s="631" t="s">
        <v>324</v>
      </c>
      <c r="AY33" s="632"/>
      <c r="AZ33" s="632"/>
      <c r="BA33" s="632"/>
      <c r="BB33" s="632"/>
      <c r="BC33" s="632"/>
      <c r="BD33" s="632"/>
      <c r="BE33" s="632"/>
      <c r="BF33" s="633"/>
      <c r="BG33" s="668">
        <v>99.7</v>
      </c>
      <c r="BH33" s="669"/>
      <c r="BI33" s="669"/>
      <c r="BJ33" s="669"/>
      <c r="BK33" s="669"/>
      <c r="BL33" s="669"/>
      <c r="BM33" s="670">
        <v>98.3</v>
      </c>
      <c r="BN33" s="669"/>
      <c r="BO33" s="669"/>
      <c r="BP33" s="669"/>
      <c r="BQ33" s="671"/>
      <c r="BR33" s="668">
        <v>99.8</v>
      </c>
      <c r="BS33" s="669"/>
      <c r="BT33" s="669"/>
      <c r="BU33" s="669"/>
      <c r="BV33" s="669"/>
      <c r="BW33" s="669"/>
      <c r="BX33" s="670">
        <v>98.2</v>
      </c>
      <c r="BY33" s="669"/>
      <c r="BZ33" s="669"/>
      <c r="CA33" s="669"/>
      <c r="CB33" s="671"/>
      <c r="CD33" s="607" t="s">
        <v>325</v>
      </c>
      <c r="CE33" s="608"/>
      <c r="CF33" s="608"/>
      <c r="CG33" s="608"/>
      <c r="CH33" s="608"/>
      <c r="CI33" s="608"/>
      <c r="CJ33" s="608"/>
      <c r="CK33" s="608"/>
      <c r="CL33" s="608"/>
      <c r="CM33" s="608"/>
      <c r="CN33" s="608"/>
      <c r="CO33" s="608"/>
      <c r="CP33" s="608"/>
      <c r="CQ33" s="609"/>
      <c r="CR33" s="610">
        <v>11774894</v>
      </c>
      <c r="CS33" s="643"/>
      <c r="CT33" s="643"/>
      <c r="CU33" s="643"/>
      <c r="CV33" s="643"/>
      <c r="CW33" s="643"/>
      <c r="CX33" s="643"/>
      <c r="CY33" s="644"/>
      <c r="CZ33" s="615">
        <v>53.4</v>
      </c>
      <c r="DA33" s="640"/>
      <c r="DB33" s="640"/>
      <c r="DC33" s="645"/>
      <c r="DD33" s="619">
        <v>7147381</v>
      </c>
      <c r="DE33" s="643"/>
      <c r="DF33" s="643"/>
      <c r="DG33" s="643"/>
      <c r="DH33" s="643"/>
      <c r="DI33" s="643"/>
      <c r="DJ33" s="643"/>
      <c r="DK33" s="644"/>
      <c r="DL33" s="619">
        <v>4374821</v>
      </c>
      <c r="DM33" s="643"/>
      <c r="DN33" s="643"/>
      <c r="DO33" s="643"/>
      <c r="DP33" s="643"/>
      <c r="DQ33" s="643"/>
      <c r="DR33" s="643"/>
      <c r="DS33" s="643"/>
      <c r="DT33" s="643"/>
      <c r="DU33" s="643"/>
      <c r="DV33" s="644"/>
      <c r="DW33" s="615">
        <v>39</v>
      </c>
      <c r="DX33" s="640"/>
      <c r="DY33" s="640"/>
      <c r="DZ33" s="640"/>
      <c r="EA33" s="640"/>
      <c r="EB33" s="640"/>
      <c r="EC33" s="641"/>
    </row>
    <row r="34" spans="2:133" ht="11.25" customHeight="1" x14ac:dyDescent="0.15">
      <c r="B34" s="607" t="s">
        <v>326</v>
      </c>
      <c r="C34" s="608"/>
      <c r="D34" s="608"/>
      <c r="E34" s="608"/>
      <c r="F34" s="608"/>
      <c r="G34" s="608"/>
      <c r="H34" s="608"/>
      <c r="I34" s="608"/>
      <c r="J34" s="608"/>
      <c r="K34" s="608"/>
      <c r="L34" s="608"/>
      <c r="M34" s="608"/>
      <c r="N34" s="608"/>
      <c r="O34" s="608"/>
      <c r="P34" s="608"/>
      <c r="Q34" s="609"/>
      <c r="R34" s="610">
        <v>2054871</v>
      </c>
      <c r="S34" s="611"/>
      <c r="T34" s="611"/>
      <c r="U34" s="611"/>
      <c r="V34" s="611"/>
      <c r="W34" s="611"/>
      <c r="X34" s="611"/>
      <c r="Y34" s="612"/>
      <c r="Z34" s="613">
        <v>8.6999999999999993</v>
      </c>
      <c r="AA34" s="613"/>
      <c r="AB34" s="613"/>
      <c r="AC34" s="613"/>
      <c r="AD34" s="614" t="s">
        <v>182</v>
      </c>
      <c r="AE34" s="614"/>
      <c r="AF34" s="614"/>
      <c r="AG34" s="614"/>
      <c r="AH34" s="614"/>
      <c r="AI34" s="614"/>
      <c r="AJ34" s="614"/>
      <c r="AK34" s="614"/>
      <c r="AL34" s="615" t="s">
        <v>182</v>
      </c>
      <c r="AM34" s="616"/>
      <c r="AN34" s="616"/>
      <c r="AO34" s="617"/>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7" t="s">
        <v>327</v>
      </c>
      <c r="CE34" s="608"/>
      <c r="CF34" s="608"/>
      <c r="CG34" s="608"/>
      <c r="CH34" s="608"/>
      <c r="CI34" s="608"/>
      <c r="CJ34" s="608"/>
      <c r="CK34" s="608"/>
      <c r="CL34" s="608"/>
      <c r="CM34" s="608"/>
      <c r="CN34" s="608"/>
      <c r="CO34" s="608"/>
      <c r="CP34" s="608"/>
      <c r="CQ34" s="609"/>
      <c r="CR34" s="610">
        <v>3220284</v>
      </c>
      <c r="CS34" s="611"/>
      <c r="CT34" s="611"/>
      <c r="CU34" s="611"/>
      <c r="CV34" s="611"/>
      <c r="CW34" s="611"/>
      <c r="CX34" s="611"/>
      <c r="CY34" s="612"/>
      <c r="CZ34" s="615">
        <v>14.6</v>
      </c>
      <c r="DA34" s="640"/>
      <c r="DB34" s="640"/>
      <c r="DC34" s="645"/>
      <c r="DD34" s="619">
        <v>1949657</v>
      </c>
      <c r="DE34" s="611"/>
      <c r="DF34" s="611"/>
      <c r="DG34" s="611"/>
      <c r="DH34" s="611"/>
      <c r="DI34" s="611"/>
      <c r="DJ34" s="611"/>
      <c r="DK34" s="612"/>
      <c r="DL34" s="619">
        <v>1643556</v>
      </c>
      <c r="DM34" s="611"/>
      <c r="DN34" s="611"/>
      <c r="DO34" s="611"/>
      <c r="DP34" s="611"/>
      <c r="DQ34" s="611"/>
      <c r="DR34" s="611"/>
      <c r="DS34" s="611"/>
      <c r="DT34" s="611"/>
      <c r="DU34" s="611"/>
      <c r="DV34" s="612"/>
      <c r="DW34" s="615">
        <v>14.6</v>
      </c>
      <c r="DX34" s="640"/>
      <c r="DY34" s="640"/>
      <c r="DZ34" s="640"/>
      <c r="EA34" s="640"/>
      <c r="EB34" s="640"/>
      <c r="EC34" s="641"/>
    </row>
    <row r="35" spans="2:133" ht="11.25" customHeight="1" x14ac:dyDescent="0.15">
      <c r="B35" s="607" t="s">
        <v>328</v>
      </c>
      <c r="C35" s="608"/>
      <c r="D35" s="608"/>
      <c r="E35" s="608"/>
      <c r="F35" s="608"/>
      <c r="G35" s="608"/>
      <c r="H35" s="608"/>
      <c r="I35" s="608"/>
      <c r="J35" s="608"/>
      <c r="K35" s="608"/>
      <c r="L35" s="608"/>
      <c r="M35" s="608"/>
      <c r="N35" s="608"/>
      <c r="O35" s="608"/>
      <c r="P35" s="608"/>
      <c r="Q35" s="609"/>
      <c r="R35" s="610">
        <v>2040141</v>
      </c>
      <c r="S35" s="611"/>
      <c r="T35" s="611"/>
      <c r="U35" s="611"/>
      <c r="V35" s="611"/>
      <c r="W35" s="611"/>
      <c r="X35" s="611"/>
      <c r="Y35" s="612"/>
      <c r="Z35" s="613">
        <v>8.6</v>
      </c>
      <c r="AA35" s="613"/>
      <c r="AB35" s="613"/>
      <c r="AC35" s="613"/>
      <c r="AD35" s="614" t="s">
        <v>182</v>
      </c>
      <c r="AE35" s="614"/>
      <c r="AF35" s="614"/>
      <c r="AG35" s="614"/>
      <c r="AH35" s="614"/>
      <c r="AI35" s="614"/>
      <c r="AJ35" s="614"/>
      <c r="AK35" s="614"/>
      <c r="AL35" s="615" t="s">
        <v>182</v>
      </c>
      <c r="AM35" s="616"/>
      <c r="AN35" s="616"/>
      <c r="AO35" s="617"/>
      <c r="AP35" s="218"/>
      <c r="AQ35" s="592" t="s">
        <v>329</v>
      </c>
      <c r="AR35" s="593"/>
      <c r="AS35" s="593"/>
      <c r="AT35" s="593"/>
      <c r="AU35" s="593"/>
      <c r="AV35" s="593"/>
      <c r="AW35" s="593"/>
      <c r="AX35" s="593"/>
      <c r="AY35" s="593"/>
      <c r="AZ35" s="593"/>
      <c r="BA35" s="593"/>
      <c r="BB35" s="593"/>
      <c r="BC35" s="593"/>
      <c r="BD35" s="593"/>
      <c r="BE35" s="593"/>
      <c r="BF35" s="594"/>
      <c r="BG35" s="592" t="s">
        <v>330</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331</v>
      </c>
      <c r="CE35" s="608"/>
      <c r="CF35" s="608"/>
      <c r="CG35" s="608"/>
      <c r="CH35" s="608"/>
      <c r="CI35" s="608"/>
      <c r="CJ35" s="608"/>
      <c r="CK35" s="608"/>
      <c r="CL35" s="608"/>
      <c r="CM35" s="608"/>
      <c r="CN35" s="608"/>
      <c r="CO35" s="608"/>
      <c r="CP35" s="608"/>
      <c r="CQ35" s="609"/>
      <c r="CR35" s="610">
        <v>502152</v>
      </c>
      <c r="CS35" s="643"/>
      <c r="CT35" s="643"/>
      <c r="CU35" s="643"/>
      <c r="CV35" s="643"/>
      <c r="CW35" s="643"/>
      <c r="CX35" s="643"/>
      <c r="CY35" s="644"/>
      <c r="CZ35" s="615">
        <v>2.2999999999999998</v>
      </c>
      <c r="DA35" s="640"/>
      <c r="DB35" s="640"/>
      <c r="DC35" s="645"/>
      <c r="DD35" s="619">
        <v>405113</v>
      </c>
      <c r="DE35" s="643"/>
      <c r="DF35" s="643"/>
      <c r="DG35" s="643"/>
      <c r="DH35" s="643"/>
      <c r="DI35" s="643"/>
      <c r="DJ35" s="643"/>
      <c r="DK35" s="644"/>
      <c r="DL35" s="619">
        <v>283398</v>
      </c>
      <c r="DM35" s="643"/>
      <c r="DN35" s="643"/>
      <c r="DO35" s="643"/>
      <c r="DP35" s="643"/>
      <c r="DQ35" s="643"/>
      <c r="DR35" s="643"/>
      <c r="DS35" s="643"/>
      <c r="DT35" s="643"/>
      <c r="DU35" s="643"/>
      <c r="DV35" s="644"/>
      <c r="DW35" s="615">
        <v>2.5</v>
      </c>
      <c r="DX35" s="640"/>
      <c r="DY35" s="640"/>
      <c r="DZ35" s="640"/>
      <c r="EA35" s="640"/>
      <c r="EB35" s="640"/>
      <c r="EC35" s="641"/>
    </row>
    <row r="36" spans="2:133" ht="11.25" customHeight="1" x14ac:dyDescent="0.15">
      <c r="B36" s="607" t="s">
        <v>332</v>
      </c>
      <c r="C36" s="608"/>
      <c r="D36" s="608"/>
      <c r="E36" s="608"/>
      <c r="F36" s="608"/>
      <c r="G36" s="608"/>
      <c r="H36" s="608"/>
      <c r="I36" s="608"/>
      <c r="J36" s="608"/>
      <c r="K36" s="608"/>
      <c r="L36" s="608"/>
      <c r="M36" s="608"/>
      <c r="N36" s="608"/>
      <c r="O36" s="608"/>
      <c r="P36" s="608"/>
      <c r="Q36" s="609"/>
      <c r="R36" s="610">
        <v>1929551</v>
      </c>
      <c r="S36" s="611"/>
      <c r="T36" s="611"/>
      <c r="U36" s="611"/>
      <c r="V36" s="611"/>
      <c r="W36" s="611"/>
      <c r="X36" s="611"/>
      <c r="Y36" s="612"/>
      <c r="Z36" s="613">
        <v>8.1999999999999993</v>
      </c>
      <c r="AA36" s="613"/>
      <c r="AB36" s="613"/>
      <c r="AC36" s="613"/>
      <c r="AD36" s="614" t="s">
        <v>141</v>
      </c>
      <c r="AE36" s="614"/>
      <c r="AF36" s="614"/>
      <c r="AG36" s="614"/>
      <c r="AH36" s="614"/>
      <c r="AI36" s="614"/>
      <c r="AJ36" s="614"/>
      <c r="AK36" s="614"/>
      <c r="AL36" s="615" t="s">
        <v>241</v>
      </c>
      <c r="AM36" s="616"/>
      <c r="AN36" s="616"/>
      <c r="AO36" s="617"/>
      <c r="AP36" s="218"/>
      <c r="AQ36" s="676" t="s">
        <v>333</v>
      </c>
      <c r="AR36" s="677"/>
      <c r="AS36" s="677"/>
      <c r="AT36" s="677"/>
      <c r="AU36" s="677"/>
      <c r="AV36" s="677"/>
      <c r="AW36" s="677"/>
      <c r="AX36" s="677"/>
      <c r="AY36" s="678"/>
      <c r="AZ36" s="599">
        <v>2537236</v>
      </c>
      <c r="BA36" s="600"/>
      <c r="BB36" s="600"/>
      <c r="BC36" s="600"/>
      <c r="BD36" s="600"/>
      <c r="BE36" s="600"/>
      <c r="BF36" s="672"/>
      <c r="BG36" s="596" t="s">
        <v>334</v>
      </c>
      <c r="BH36" s="597"/>
      <c r="BI36" s="597"/>
      <c r="BJ36" s="597"/>
      <c r="BK36" s="597"/>
      <c r="BL36" s="597"/>
      <c r="BM36" s="597"/>
      <c r="BN36" s="597"/>
      <c r="BO36" s="597"/>
      <c r="BP36" s="597"/>
      <c r="BQ36" s="597"/>
      <c r="BR36" s="597"/>
      <c r="BS36" s="597"/>
      <c r="BT36" s="597"/>
      <c r="BU36" s="598"/>
      <c r="BV36" s="599">
        <v>72494</v>
      </c>
      <c r="BW36" s="600"/>
      <c r="BX36" s="600"/>
      <c r="BY36" s="600"/>
      <c r="BZ36" s="600"/>
      <c r="CA36" s="600"/>
      <c r="CB36" s="672"/>
      <c r="CD36" s="607" t="s">
        <v>335</v>
      </c>
      <c r="CE36" s="608"/>
      <c r="CF36" s="608"/>
      <c r="CG36" s="608"/>
      <c r="CH36" s="608"/>
      <c r="CI36" s="608"/>
      <c r="CJ36" s="608"/>
      <c r="CK36" s="608"/>
      <c r="CL36" s="608"/>
      <c r="CM36" s="608"/>
      <c r="CN36" s="608"/>
      <c r="CO36" s="608"/>
      <c r="CP36" s="608"/>
      <c r="CQ36" s="609"/>
      <c r="CR36" s="610">
        <v>2907077</v>
      </c>
      <c r="CS36" s="611"/>
      <c r="CT36" s="611"/>
      <c r="CU36" s="611"/>
      <c r="CV36" s="611"/>
      <c r="CW36" s="611"/>
      <c r="CX36" s="611"/>
      <c r="CY36" s="612"/>
      <c r="CZ36" s="615">
        <v>13.2</v>
      </c>
      <c r="DA36" s="640"/>
      <c r="DB36" s="640"/>
      <c r="DC36" s="645"/>
      <c r="DD36" s="619">
        <v>1551707</v>
      </c>
      <c r="DE36" s="611"/>
      <c r="DF36" s="611"/>
      <c r="DG36" s="611"/>
      <c r="DH36" s="611"/>
      <c r="DI36" s="611"/>
      <c r="DJ36" s="611"/>
      <c r="DK36" s="612"/>
      <c r="DL36" s="619">
        <v>644976</v>
      </c>
      <c r="DM36" s="611"/>
      <c r="DN36" s="611"/>
      <c r="DO36" s="611"/>
      <c r="DP36" s="611"/>
      <c r="DQ36" s="611"/>
      <c r="DR36" s="611"/>
      <c r="DS36" s="611"/>
      <c r="DT36" s="611"/>
      <c r="DU36" s="611"/>
      <c r="DV36" s="612"/>
      <c r="DW36" s="615">
        <v>5.7</v>
      </c>
      <c r="DX36" s="640"/>
      <c r="DY36" s="640"/>
      <c r="DZ36" s="640"/>
      <c r="EA36" s="640"/>
      <c r="EB36" s="640"/>
      <c r="EC36" s="641"/>
    </row>
    <row r="37" spans="2:133" ht="11.25" customHeight="1" x14ac:dyDescent="0.15">
      <c r="B37" s="607" t="s">
        <v>336</v>
      </c>
      <c r="C37" s="608"/>
      <c r="D37" s="608"/>
      <c r="E37" s="608"/>
      <c r="F37" s="608"/>
      <c r="G37" s="608"/>
      <c r="H37" s="608"/>
      <c r="I37" s="608"/>
      <c r="J37" s="608"/>
      <c r="K37" s="608"/>
      <c r="L37" s="608"/>
      <c r="M37" s="608"/>
      <c r="N37" s="608"/>
      <c r="O37" s="608"/>
      <c r="P37" s="608"/>
      <c r="Q37" s="609"/>
      <c r="R37" s="610">
        <v>878139</v>
      </c>
      <c r="S37" s="611"/>
      <c r="T37" s="611"/>
      <c r="U37" s="611"/>
      <c r="V37" s="611"/>
      <c r="W37" s="611"/>
      <c r="X37" s="611"/>
      <c r="Y37" s="612"/>
      <c r="Z37" s="613">
        <v>3.7</v>
      </c>
      <c r="AA37" s="613"/>
      <c r="AB37" s="613"/>
      <c r="AC37" s="613"/>
      <c r="AD37" s="614">
        <v>1499</v>
      </c>
      <c r="AE37" s="614"/>
      <c r="AF37" s="614"/>
      <c r="AG37" s="614"/>
      <c r="AH37" s="614"/>
      <c r="AI37" s="614"/>
      <c r="AJ37" s="614"/>
      <c r="AK37" s="614"/>
      <c r="AL37" s="615">
        <v>0</v>
      </c>
      <c r="AM37" s="616"/>
      <c r="AN37" s="616"/>
      <c r="AO37" s="617"/>
      <c r="AQ37" s="673" t="s">
        <v>337</v>
      </c>
      <c r="AR37" s="674"/>
      <c r="AS37" s="674"/>
      <c r="AT37" s="674"/>
      <c r="AU37" s="674"/>
      <c r="AV37" s="674"/>
      <c r="AW37" s="674"/>
      <c r="AX37" s="674"/>
      <c r="AY37" s="675"/>
      <c r="AZ37" s="610">
        <v>1050040</v>
      </c>
      <c r="BA37" s="611"/>
      <c r="BB37" s="611"/>
      <c r="BC37" s="611"/>
      <c r="BD37" s="643"/>
      <c r="BE37" s="643"/>
      <c r="BF37" s="656"/>
      <c r="BG37" s="607" t="s">
        <v>338</v>
      </c>
      <c r="BH37" s="608"/>
      <c r="BI37" s="608"/>
      <c r="BJ37" s="608"/>
      <c r="BK37" s="608"/>
      <c r="BL37" s="608"/>
      <c r="BM37" s="608"/>
      <c r="BN37" s="608"/>
      <c r="BO37" s="608"/>
      <c r="BP37" s="608"/>
      <c r="BQ37" s="608"/>
      <c r="BR37" s="608"/>
      <c r="BS37" s="608"/>
      <c r="BT37" s="608"/>
      <c r="BU37" s="609"/>
      <c r="BV37" s="610">
        <v>54418</v>
      </c>
      <c r="BW37" s="611"/>
      <c r="BX37" s="611"/>
      <c r="BY37" s="611"/>
      <c r="BZ37" s="611"/>
      <c r="CA37" s="611"/>
      <c r="CB37" s="620"/>
      <c r="CD37" s="607" t="s">
        <v>339</v>
      </c>
      <c r="CE37" s="608"/>
      <c r="CF37" s="608"/>
      <c r="CG37" s="608"/>
      <c r="CH37" s="608"/>
      <c r="CI37" s="608"/>
      <c r="CJ37" s="608"/>
      <c r="CK37" s="608"/>
      <c r="CL37" s="608"/>
      <c r="CM37" s="608"/>
      <c r="CN37" s="608"/>
      <c r="CO37" s="608"/>
      <c r="CP37" s="608"/>
      <c r="CQ37" s="609"/>
      <c r="CR37" s="610">
        <v>132329</v>
      </c>
      <c r="CS37" s="643"/>
      <c r="CT37" s="643"/>
      <c r="CU37" s="643"/>
      <c r="CV37" s="643"/>
      <c r="CW37" s="643"/>
      <c r="CX37" s="643"/>
      <c r="CY37" s="644"/>
      <c r="CZ37" s="615">
        <v>0.6</v>
      </c>
      <c r="DA37" s="640"/>
      <c r="DB37" s="640"/>
      <c r="DC37" s="645"/>
      <c r="DD37" s="619">
        <v>124261</v>
      </c>
      <c r="DE37" s="643"/>
      <c r="DF37" s="643"/>
      <c r="DG37" s="643"/>
      <c r="DH37" s="643"/>
      <c r="DI37" s="643"/>
      <c r="DJ37" s="643"/>
      <c r="DK37" s="644"/>
      <c r="DL37" s="619">
        <v>117895</v>
      </c>
      <c r="DM37" s="643"/>
      <c r="DN37" s="643"/>
      <c r="DO37" s="643"/>
      <c r="DP37" s="643"/>
      <c r="DQ37" s="643"/>
      <c r="DR37" s="643"/>
      <c r="DS37" s="643"/>
      <c r="DT37" s="643"/>
      <c r="DU37" s="643"/>
      <c r="DV37" s="644"/>
      <c r="DW37" s="615">
        <v>1</v>
      </c>
      <c r="DX37" s="640"/>
      <c r="DY37" s="640"/>
      <c r="DZ37" s="640"/>
      <c r="EA37" s="640"/>
      <c r="EB37" s="640"/>
      <c r="EC37" s="641"/>
    </row>
    <row r="38" spans="2:133" ht="11.25" customHeight="1" x14ac:dyDescent="0.15">
      <c r="B38" s="607" t="s">
        <v>340</v>
      </c>
      <c r="C38" s="608"/>
      <c r="D38" s="608"/>
      <c r="E38" s="608"/>
      <c r="F38" s="608"/>
      <c r="G38" s="608"/>
      <c r="H38" s="608"/>
      <c r="I38" s="608"/>
      <c r="J38" s="608"/>
      <c r="K38" s="608"/>
      <c r="L38" s="608"/>
      <c r="M38" s="608"/>
      <c r="N38" s="608"/>
      <c r="O38" s="608"/>
      <c r="P38" s="608"/>
      <c r="Q38" s="609"/>
      <c r="R38" s="610">
        <v>1031314</v>
      </c>
      <c r="S38" s="611"/>
      <c r="T38" s="611"/>
      <c r="U38" s="611"/>
      <c r="V38" s="611"/>
      <c r="W38" s="611"/>
      <c r="X38" s="611"/>
      <c r="Y38" s="612"/>
      <c r="Z38" s="613">
        <v>4.4000000000000004</v>
      </c>
      <c r="AA38" s="613"/>
      <c r="AB38" s="613"/>
      <c r="AC38" s="613"/>
      <c r="AD38" s="614" t="s">
        <v>141</v>
      </c>
      <c r="AE38" s="614"/>
      <c r="AF38" s="614"/>
      <c r="AG38" s="614"/>
      <c r="AH38" s="614"/>
      <c r="AI38" s="614"/>
      <c r="AJ38" s="614"/>
      <c r="AK38" s="614"/>
      <c r="AL38" s="615" t="s">
        <v>141</v>
      </c>
      <c r="AM38" s="616"/>
      <c r="AN38" s="616"/>
      <c r="AO38" s="617"/>
      <c r="AQ38" s="673" t="s">
        <v>341</v>
      </c>
      <c r="AR38" s="674"/>
      <c r="AS38" s="674"/>
      <c r="AT38" s="674"/>
      <c r="AU38" s="674"/>
      <c r="AV38" s="674"/>
      <c r="AW38" s="674"/>
      <c r="AX38" s="674"/>
      <c r="AY38" s="675"/>
      <c r="AZ38" s="610">
        <v>301700</v>
      </c>
      <c r="BA38" s="611"/>
      <c r="BB38" s="611"/>
      <c r="BC38" s="611"/>
      <c r="BD38" s="643"/>
      <c r="BE38" s="643"/>
      <c r="BF38" s="656"/>
      <c r="BG38" s="607" t="s">
        <v>342</v>
      </c>
      <c r="BH38" s="608"/>
      <c r="BI38" s="608"/>
      <c r="BJ38" s="608"/>
      <c r="BK38" s="608"/>
      <c r="BL38" s="608"/>
      <c r="BM38" s="608"/>
      <c r="BN38" s="608"/>
      <c r="BO38" s="608"/>
      <c r="BP38" s="608"/>
      <c r="BQ38" s="608"/>
      <c r="BR38" s="608"/>
      <c r="BS38" s="608"/>
      <c r="BT38" s="608"/>
      <c r="BU38" s="609"/>
      <c r="BV38" s="610">
        <v>2927</v>
      </c>
      <c r="BW38" s="611"/>
      <c r="BX38" s="611"/>
      <c r="BY38" s="611"/>
      <c r="BZ38" s="611"/>
      <c r="CA38" s="611"/>
      <c r="CB38" s="620"/>
      <c r="CD38" s="607" t="s">
        <v>343</v>
      </c>
      <c r="CE38" s="608"/>
      <c r="CF38" s="608"/>
      <c r="CG38" s="608"/>
      <c r="CH38" s="608"/>
      <c r="CI38" s="608"/>
      <c r="CJ38" s="608"/>
      <c r="CK38" s="608"/>
      <c r="CL38" s="608"/>
      <c r="CM38" s="608"/>
      <c r="CN38" s="608"/>
      <c r="CO38" s="608"/>
      <c r="CP38" s="608"/>
      <c r="CQ38" s="609"/>
      <c r="CR38" s="610">
        <v>2184267</v>
      </c>
      <c r="CS38" s="611"/>
      <c r="CT38" s="611"/>
      <c r="CU38" s="611"/>
      <c r="CV38" s="611"/>
      <c r="CW38" s="611"/>
      <c r="CX38" s="611"/>
      <c r="CY38" s="612"/>
      <c r="CZ38" s="615">
        <v>9.9</v>
      </c>
      <c r="DA38" s="640"/>
      <c r="DB38" s="640"/>
      <c r="DC38" s="645"/>
      <c r="DD38" s="619">
        <v>2015969</v>
      </c>
      <c r="DE38" s="611"/>
      <c r="DF38" s="611"/>
      <c r="DG38" s="611"/>
      <c r="DH38" s="611"/>
      <c r="DI38" s="611"/>
      <c r="DJ38" s="611"/>
      <c r="DK38" s="612"/>
      <c r="DL38" s="619">
        <v>1802891</v>
      </c>
      <c r="DM38" s="611"/>
      <c r="DN38" s="611"/>
      <c r="DO38" s="611"/>
      <c r="DP38" s="611"/>
      <c r="DQ38" s="611"/>
      <c r="DR38" s="611"/>
      <c r="DS38" s="611"/>
      <c r="DT38" s="611"/>
      <c r="DU38" s="611"/>
      <c r="DV38" s="612"/>
      <c r="DW38" s="615">
        <v>16.100000000000001</v>
      </c>
      <c r="DX38" s="640"/>
      <c r="DY38" s="640"/>
      <c r="DZ38" s="640"/>
      <c r="EA38" s="640"/>
      <c r="EB38" s="640"/>
      <c r="EC38" s="641"/>
    </row>
    <row r="39" spans="2:133" ht="11.25" customHeight="1" x14ac:dyDescent="0.15">
      <c r="B39" s="607" t="s">
        <v>344</v>
      </c>
      <c r="C39" s="608"/>
      <c r="D39" s="608"/>
      <c r="E39" s="608"/>
      <c r="F39" s="608"/>
      <c r="G39" s="608"/>
      <c r="H39" s="608"/>
      <c r="I39" s="608"/>
      <c r="J39" s="608"/>
      <c r="K39" s="608"/>
      <c r="L39" s="608"/>
      <c r="M39" s="608"/>
      <c r="N39" s="608"/>
      <c r="O39" s="608"/>
      <c r="P39" s="608"/>
      <c r="Q39" s="609"/>
      <c r="R39" s="610" t="s">
        <v>182</v>
      </c>
      <c r="S39" s="611"/>
      <c r="T39" s="611"/>
      <c r="U39" s="611"/>
      <c r="V39" s="611"/>
      <c r="W39" s="611"/>
      <c r="X39" s="611"/>
      <c r="Y39" s="612"/>
      <c r="Z39" s="613" t="s">
        <v>182</v>
      </c>
      <c r="AA39" s="613"/>
      <c r="AB39" s="613"/>
      <c r="AC39" s="613"/>
      <c r="AD39" s="614" t="s">
        <v>141</v>
      </c>
      <c r="AE39" s="614"/>
      <c r="AF39" s="614"/>
      <c r="AG39" s="614"/>
      <c r="AH39" s="614"/>
      <c r="AI39" s="614"/>
      <c r="AJ39" s="614"/>
      <c r="AK39" s="614"/>
      <c r="AL39" s="615" t="s">
        <v>182</v>
      </c>
      <c r="AM39" s="616"/>
      <c r="AN39" s="616"/>
      <c r="AO39" s="617"/>
      <c r="AQ39" s="673" t="s">
        <v>345</v>
      </c>
      <c r="AR39" s="674"/>
      <c r="AS39" s="674"/>
      <c r="AT39" s="674"/>
      <c r="AU39" s="674"/>
      <c r="AV39" s="674"/>
      <c r="AW39" s="674"/>
      <c r="AX39" s="674"/>
      <c r="AY39" s="675"/>
      <c r="AZ39" s="610">
        <v>51269</v>
      </c>
      <c r="BA39" s="611"/>
      <c r="BB39" s="611"/>
      <c r="BC39" s="611"/>
      <c r="BD39" s="643"/>
      <c r="BE39" s="643"/>
      <c r="BF39" s="656"/>
      <c r="BG39" s="607" t="s">
        <v>346</v>
      </c>
      <c r="BH39" s="608"/>
      <c r="BI39" s="608"/>
      <c r="BJ39" s="608"/>
      <c r="BK39" s="608"/>
      <c r="BL39" s="608"/>
      <c r="BM39" s="608"/>
      <c r="BN39" s="608"/>
      <c r="BO39" s="608"/>
      <c r="BP39" s="608"/>
      <c r="BQ39" s="608"/>
      <c r="BR39" s="608"/>
      <c r="BS39" s="608"/>
      <c r="BT39" s="608"/>
      <c r="BU39" s="609"/>
      <c r="BV39" s="610">
        <v>4379</v>
      </c>
      <c r="BW39" s="611"/>
      <c r="BX39" s="611"/>
      <c r="BY39" s="611"/>
      <c r="BZ39" s="611"/>
      <c r="CA39" s="611"/>
      <c r="CB39" s="620"/>
      <c r="CD39" s="607" t="s">
        <v>347</v>
      </c>
      <c r="CE39" s="608"/>
      <c r="CF39" s="608"/>
      <c r="CG39" s="608"/>
      <c r="CH39" s="608"/>
      <c r="CI39" s="608"/>
      <c r="CJ39" s="608"/>
      <c r="CK39" s="608"/>
      <c r="CL39" s="608"/>
      <c r="CM39" s="608"/>
      <c r="CN39" s="608"/>
      <c r="CO39" s="608"/>
      <c r="CP39" s="608"/>
      <c r="CQ39" s="609"/>
      <c r="CR39" s="610">
        <v>2345314</v>
      </c>
      <c r="CS39" s="643"/>
      <c r="CT39" s="643"/>
      <c r="CU39" s="643"/>
      <c r="CV39" s="643"/>
      <c r="CW39" s="643"/>
      <c r="CX39" s="643"/>
      <c r="CY39" s="644"/>
      <c r="CZ39" s="615">
        <v>10.6</v>
      </c>
      <c r="DA39" s="640"/>
      <c r="DB39" s="640"/>
      <c r="DC39" s="645"/>
      <c r="DD39" s="619">
        <v>1224935</v>
      </c>
      <c r="DE39" s="643"/>
      <c r="DF39" s="643"/>
      <c r="DG39" s="643"/>
      <c r="DH39" s="643"/>
      <c r="DI39" s="643"/>
      <c r="DJ39" s="643"/>
      <c r="DK39" s="644"/>
      <c r="DL39" s="619" t="s">
        <v>182</v>
      </c>
      <c r="DM39" s="643"/>
      <c r="DN39" s="643"/>
      <c r="DO39" s="643"/>
      <c r="DP39" s="643"/>
      <c r="DQ39" s="643"/>
      <c r="DR39" s="643"/>
      <c r="DS39" s="643"/>
      <c r="DT39" s="643"/>
      <c r="DU39" s="643"/>
      <c r="DV39" s="644"/>
      <c r="DW39" s="615" t="s">
        <v>141</v>
      </c>
      <c r="DX39" s="640"/>
      <c r="DY39" s="640"/>
      <c r="DZ39" s="640"/>
      <c r="EA39" s="640"/>
      <c r="EB39" s="640"/>
      <c r="EC39" s="641"/>
    </row>
    <row r="40" spans="2:133" ht="11.25" customHeight="1" x14ac:dyDescent="0.15">
      <c r="B40" s="607" t="s">
        <v>348</v>
      </c>
      <c r="C40" s="608"/>
      <c r="D40" s="608"/>
      <c r="E40" s="608"/>
      <c r="F40" s="608"/>
      <c r="G40" s="608"/>
      <c r="H40" s="608"/>
      <c r="I40" s="608"/>
      <c r="J40" s="608"/>
      <c r="K40" s="608"/>
      <c r="L40" s="608"/>
      <c r="M40" s="608"/>
      <c r="N40" s="608"/>
      <c r="O40" s="608"/>
      <c r="P40" s="608"/>
      <c r="Q40" s="609"/>
      <c r="R40" s="610">
        <v>108614</v>
      </c>
      <c r="S40" s="611"/>
      <c r="T40" s="611"/>
      <c r="U40" s="611"/>
      <c r="V40" s="611"/>
      <c r="W40" s="611"/>
      <c r="X40" s="611"/>
      <c r="Y40" s="612"/>
      <c r="Z40" s="613">
        <v>0.5</v>
      </c>
      <c r="AA40" s="613"/>
      <c r="AB40" s="613"/>
      <c r="AC40" s="613"/>
      <c r="AD40" s="614" t="s">
        <v>141</v>
      </c>
      <c r="AE40" s="614"/>
      <c r="AF40" s="614"/>
      <c r="AG40" s="614"/>
      <c r="AH40" s="614"/>
      <c r="AI40" s="614"/>
      <c r="AJ40" s="614"/>
      <c r="AK40" s="614"/>
      <c r="AL40" s="615" t="s">
        <v>241</v>
      </c>
      <c r="AM40" s="616"/>
      <c r="AN40" s="616"/>
      <c r="AO40" s="617"/>
      <c r="AQ40" s="673" t="s">
        <v>349</v>
      </c>
      <c r="AR40" s="674"/>
      <c r="AS40" s="674"/>
      <c r="AT40" s="674"/>
      <c r="AU40" s="674"/>
      <c r="AV40" s="674"/>
      <c r="AW40" s="674"/>
      <c r="AX40" s="674"/>
      <c r="AY40" s="675"/>
      <c r="AZ40" s="610" t="s">
        <v>141</v>
      </c>
      <c r="BA40" s="611"/>
      <c r="BB40" s="611"/>
      <c r="BC40" s="611"/>
      <c r="BD40" s="643"/>
      <c r="BE40" s="643"/>
      <c r="BF40" s="656"/>
      <c r="BG40" s="660" t="s">
        <v>350</v>
      </c>
      <c r="BH40" s="661"/>
      <c r="BI40" s="661"/>
      <c r="BJ40" s="661"/>
      <c r="BK40" s="661"/>
      <c r="BL40" s="214"/>
      <c r="BM40" s="608" t="s">
        <v>351</v>
      </c>
      <c r="BN40" s="608"/>
      <c r="BO40" s="608"/>
      <c r="BP40" s="608"/>
      <c r="BQ40" s="608"/>
      <c r="BR40" s="608"/>
      <c r="BS40" s="608"/>
      <c r="BT40" s="608"/>
      <c r="BU40" s="609"/>
      <c r="BV40" s="610">
        <v>99</v>
      </c>
      <c r="BW40" s="611"/>
      <c r="BX40" s="611"/>
      <c r="BY40" s="611"/>
      <c r="BZ40" s="611"/>
      <c r="CA40" s="611"/>
      <c r="CB40" s="620"/>
      <c r="CD40" s="607" t="s">
        <v>352</v>
      </c>
      <c r="CE40" s="608"/>
      <c r="CF40" s="608"/>
      <c r="CG40" s="608"/>
      <c r="CH40" s="608"/>
      <c r="CI40" s="608"/>
      <c r="CJ40" s="608"/>
      <c r="CK40" s="608"/>
      <c r="CL40" s="608"/>
      <c r="CM40" s="608"/>
      <c r="CN40" s="608"/>
      <c r="CO40" s="608"/>
      <c r="CP40" s="608"/>
      <c r="CQ40" s="609"/>
      <c r="CR40" s="610">
        <v>615800</v>
      </c>
      <c r="CS40" s="611"/>
      <c r="CT40" s="611"/>
      <c r="CU40" s="611"/>
      <c r="CV40" s="611"/>
      <c r="CW40" s="611"/>
      <c r="CX40" s="611"/>
      <c r="CY40" s="612"/>
      <c r="CZ40" s="615">
        <v>2.8</v>
      </c>
      <c r="DA40" s="640"/>
      <c r="DB40" s="640"/>
      <c r="DC40" s="645"/>
      <c r="DD40" s="619" t="s">
        <v>241</v>
      </c>
      <c r="DE40" s="611"/>
      <c r="DF40" s="611"/>
      <c r="DG40" s="611"/>
      <c r="DH40" s="611"/>
      <c r="DI40" s="611"/>
      <c r="DJ40" s="611"/>
      <c r="DK40" s="612"/>
      <c r="DL40" s="619" t="s">
        <v>182</v>
      </c>
      <c r="DM40" s="611"/>
      <c r="DN40" s="611"/>
      <c r="DO40" s="611"/>
      <c r="DP40" s="611"/>
      <c r="DQ40" s="611"/>
      <c r="DR40" s="611"/>
      <c r="DS40" s="611"/>
      <c r="DT40" s="611"/>
      <c r="DU40" s="611"/>
      <c r="DV40" s="612"/>
      <c r="DW40" s="615" t="s">
        <v>241</v>
      </c>
      <c r="DX40" s="640"/>
      <c r="DY40" s="640"/>
      <c r="DZ40" s="640"/>
      <c r="EA40" s="640"/>
      <c r="EB40" s="640"/>
      <c r="EC40" s="641"/>
    </row>
    <row r="41" spans="2:133" ht="11.25" customHeight="1" x14ac:dyDescent="0.15">
      <c r="B41" s="631" t="s">
        <v>353</v>
      </c>
      <c r="C41" s="632"/>
      <c r="D41" s="632"/>
      <c r="E41" s="632"/>
      <c r="F41" s="632"/>
      <c r="G41" s="632"/>
      <c r="H41" s="632"/>
      <c r="I41" s="632"/>
      <c r="J41" s="632"/>
      <c r="K41" s="632"/>
      <c r="L41" s="632"/>
      <c r="M41" s="632"/>
      <c r="N41" s="632"/>
      <c r="O41" s="632"/>
      <c r="P41" s="632"/>
      <c r="Q41" s="633"/>
      <c r="R41" s="682">
        <v>23673262</v>
      </c>
      <c r="S41" s="683"/>
      <c r="T41" s="683"/>
      <c r="U41" s="683"/>
      <c r="V41" s="683"/>
      <c r="W41" s="683"/>
      <c r="X41" s="683"/>
      <c r="Y41" s="687"/>
      <c r="Z41" s="688">
        <v>100</v>
      </c>
      <c r="AA41" s="688"/>
      <c r="AB41" s="688"/>
      <c r="AC41" s="688"/>
      <c r="AD41" s="689">
        <v>11119946</v>
      </c>
      <c r="AE41" s="689"/>
      <c r="AF41" s="689"/>
      <c r="AG41" s="689"/>
      <c r="AH41" s="689"/>
      <c r="AI41" s="689"/>
      <c r="AJ41" s="689"/>
      <c r="AK41" s="689"/>
      <c r="AL41" s="690">
        <v>100</v>
      </c>
      <c r="AM41" s="670"/>
      <c r="AN41" s="670"/>
      <c r="AO41" s="691"/>
      <c r="AQ41" s="673" t="s">
        <v>354</v>
      </c>
      <c r="AR41" s="674"/>
      <c r="AS41" s="674"/>
      <c r="AT41" s="674"/>
      <c r="AU41" s="674"/>
      <c r="AV41" s="674"/>
      <c r="AW41" s="674"/>
      <c r="AX41" s="674"/>
      <c r="AY41" s="675"/>
      <c r="AZ41" s="610">
        <v>242193</v>
      </c>
      <c r="BA41" s="611"/>
      <c r="BB41" s="611"/>
      <c r="BC41" s="611"/>
      <c r="BD41" s="643"/>
      <c r="BE41" s="643"/>
      <c r="BF41" s="656"/>
      <c r="BG41" s="660"/>
      <c r="BH41" s="661"/>
      <c r="BI41" s="661"/>
      <c r="BJ41" s="661"/>
      <c r="BK41" s="661"/>
      <c r="BL41" s="214"/>
      <c r="BM41" s="608" t="s">
        <v>355</v>
      </c>
      <c r="BN41" s="608"/>
      <c r="BO41" s="608"/>
      <c r="BP41" s="608"/>
      <c r="BQ41" s="608"/>
      <c r="BR41" s="608"/>
      <c r="BS41" s="608"/>
      <c r="BT41" s="608"/>
      <c r="BU41" s="609"/>
      <c r="BV41" s="610" t="s">
        <v>182</v>
      </c>
      <c r="BW41" s="611"/>
      <c r="BX41" s="611"/>
      <c r="BY41" s="611"/>
      <c r="BZ41" s="611"/>
      <c r="CA41" s="611"/>
      <c r="CB41" s="620"/>
      <c r="CD41" s="607" t="s">
        <v>356</v>
      </c>
      <c r="CE41" s="608"/>
      <c r="CF41" s="608"/>
      <c r="CG41" s="608"/>
      <c r="CH41" s="608"/>
      <c r="CI41" s="608"/>
      <c r="CJ41" s="608"/>
      <c r="CK41" s="608"/>
      <c r="CL41" s="608"/>
      <c r="CM41" s="608"/>
      <c r="CN41" s="608"/>
      <c r="CO41" s="608"/>
      <c r="CP41" s="608"/>
      <c r="CQ41" s="609"/>
      <c r="CR41" s="610" t="s">
        <v>141</v>
      </c>
      <c r="CS41" s="643"/>
      <c r="CT41" s="643"/>
      <c r="CU41" s="643"/>
      <c r="CV41" s="643"/>
      <c r="CW41" s="643"/>
      <c r="CX41" s="643"/>
      <c r="CY41" s="644"/>
      <c r="CZ41" s="615" t="s">
        <v>182</v>
      </c>
      <c r="DA41" s="640"/>
      <c r="DB41" s="640"/>
      <c r="DC41" s="645"/>
      <c r="DD41" s="619" t="s">
        <v>182</v>
      </c>
      <c r="DE41" s="643"/>
      <c r="DF41" s="643"/>
      <c r="DG41" s="643"/>
      <c r="DH41" s="643"/>
      <c r="DI41" s="643"/>
      <c r="DJ41" s="643"/>
      <c r="DK41" s="644"/>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15">
      <c r="AQ42" s="679" t="s">
        <v>357</v>
      </c>
      <c r="AR42" s="680"/>
      <c r="AS42" s="680"/>
      <c r="AT42" s="680"/>
      <c r="AU42" s="680"/>
      <c r="AV42" s="680"/>
      <c r="AW42" s="680"/>
      <c r="AX42" s="680"/>
      <c r="AY42" s="681"/>
      <c r="AZ42" s="682">
        <v>892034</v>
      </c>
      <c r="BA42" s="683"/>
      <c r="BB42" s="683"/>
      <c r="BC42" s="683"/>
      <c r="BD42" s="669"/>
      <c r="BE42" s="669"/>
      <c r="BF42" s="671"/>
      <c r="BG42" s="662"/>
      <c r="BH42" s="663"/>
      <c r="BI42" s="663"/>
      <c r="BJ42" s="663"/>
      <c r="BK42" s="663"/>
      <c r="BL42" s="215"/>
      <c r="BM42" s="632" t="s">
        <v>358</v>
      </c>
      <c r="BN42" s="632"/>
      <c r="BO42" s="632"/>
      <c r="BP42" s="632"/>
      <c r="BQ42" s="632"/>
      <c r="BR42" s="632"/>
      <c r="BS42" s="632"/>
      <c r="BT42" s="632"/>
      <c r="BU42" s="633"/>
      <c r="BV42" s="682">
        <v>398</v>
      </c>
      <c r="BW42" s="683"/>
      <c r="BX42" s="683"/>
      <c r="BY42" s="683"/>
      <c r="BZ42" s="683"/>
      <c r="CA42" s="683"/>
      <c r="CB42" s="692"/>
      <c r="CD42" s="607" t="s">
        <v>359</v>
      </c>
      <c r="CE42" s="608"/>
      <c r="CF42" s="608"/>
      <c r="CG42" s="608"/>
      <c r="CH42" s="608"/>
      <c r="CI42" s="608"/>
      <c r="CJ42" s="608"/>
      <c r="CK42" s="608"/>
      <c r="CL42" s="608"/>
      <c r="CM42" s="608"/>
      <c r="CN42" s="608"/>
      <c r="CO42" s="608"/>
      <c r="CP42" s="608"/>
      <c r="CQ42" s="609"/>
      <c r="CR42" s="610">
        <v>2745967</v>
      </c>
      <c r="CS42" s="643"/>
      <c r="CT42" s="643"/>
      <c r="CU42" s="643"/>
      <c r="CV42" s="643"/>
      <c r="CW42" s="643"/>
      <c r="CX42" s="643"/>
      <c r="CY42" s="644"/>
      <c r="CZ42" s="615">
        <v>12.4</v>
      </c>
      <c r="DA42" s="640"/>
      <c r="DB42" s="640"/>
      <c r="DC42" s="645"/>
      <c r="DD42" s="619">
        <v>525299</v>
      </c>
      <c r="DE42" s="643"/>
      <c r="DF42" s="643"/>
      <c r="DG42" s="643"/>
      <c r="DH42" s="643"/>
      <c r="DI42" s="643"/>
      <c r="DJ42" s="643"/>
      <c r="DK42" s="644"/>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15">
      <c r="B43" s="208" t="s">
        <v>360</v>
      </c>
      <c r="CD43" s="607" t="s">
        <v>361</v>
      </c>
      <c r="CE43" s="608"/>
      <c r="CF43" s="608"/>
      <c r="CG43" s="608"/>
      <c r="CH43" s="608"/>
      <c r="CI43" s="608"/>
      <c r="CJ43" s="608"/>
      <c r="CK43" s="608"/>
      <c r="CL43" s="608"/>
      <c r="CM43" s="608"/>
      <c r="CN43" s="608"/>
      <c r="CO43" s="608"/>
      <c r="CP43" s="608"/>
      <c r="CQ43" s="609"/>
      <c r="CR43" s="610">
        <v>62632</v>
      </c>
      <c r="CS43" s="643"/>
      <c r="CT43" s="643"/>
      <c r="CU43" s="643"/>
      <c r="CV43" s="643"/>
      <c r="CW43" s="643"/>
      <c r="CX43" s="643"/>
      <c r="CY43" s="644"/>
      <c r="CZ43" s="615">
        <v>0.3</v>
      </c>
      <c r="DA43" s="640"/>
      <c r="DB43" s="640"/>
      <c r="DC43" s="645"/>
      <c r="DD43" s="619">
        <v>62632</v>
      </c>
      <c r="DE43" s="643"/>
      <c r="DF43" s="643"/>
      <c r="DG43" s="643"/>
      <c r="DH43" s="643"/>
      <c r="DI43" s="643"/>
      <c r="DJ43" s="643"/>
      <c r="DK43" s="644"/>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15">
      <c r="B44" s="696" t="s">
        <v>362</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8" t="s">
        <v>309</v>
      </c>
      <c r="CE44" s="649"/>
      <c r="CF44" s="607" t="s">
        <v>363</v>
      </c>
      <c r="CG44" s="608"/>
      <c r="CH44" s="608"/>
      <c r="CI44" s="608"/>
      <c r="CJ44" s="608"/>
      <c r="CK44" s="608"/>
      <c r="CL44" s="608"/>
      <c r="CM44" s="608"/>
      <c r="CN44" s="608"/>
      <c r="CO44" s="608"/>
      <c r="CP44" s="608"/>
      <c r="CQ44" s="609"/>
      <c r="CR44" s="610">
        <v>2726445</v>
      </c>
      <c r="CS44" s="611"/>
      <c r="CT44" s="611"/>
      <c r="CU44" s="611"/>
      <c r="CV44" s="611"/>
      <c r="CW44" s="611"/>
      <c r="CX44" s="611"/>
      <c r="CY44" s="612"/>
      <c r="CZ44" s="615">
        <v>12.4</v>
      </c>
      <c r="DA44" s="616"/>
      <c r="DB44" s="616"/>
      <c r="DC44" s="622"/>
      <c r="DD44" s="619">
        <v>523954</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15">
      <c r="B45" s="696" t="s">
        <v>364</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50"/>
      <c r="CE45" s="651"/>
      <c r="CF45" s="607" t="s">
        <v>365</v>
      </c>
      <c r="CG45" s="608"/>
      <c r="CH45" s="608"/>
      <c r="CI45" s="608"/>
      <c r="CJ45" s="608"/>
      <c r="CK45" s="608"/>
      <c r="CL45" s="608"/>
      <c r="CM45" s="608"/>
      <c r="CN45" s="608"/>
      <c r="CO45" s="608"/>
      <c r="CP45" s="608"/>
      <c r="CQ45" s="609"/>
      <c r="CR45" s="610">
        <v>930153</v>
      </c>
      <c r="CS45" s="643"/>
      <c r="CT45" s="643"/>
      <c r="CU45" s="643"/>
      <c r="CV45" s="643"/>
      <c r="CW45" s="643"/>
      <c r="CX45" s="643"/>
      <c r="CY45" s="644"/>
      <c r="CZ45" s="615">
        <v>4.2</v>
      </c>
      <c r="DA45" s="640"/>
      <c r="DB45" s="640"/>
      <c r="DC45" s="645"/>
      <c r="DD45" s="619">
        <v>53211</v>
      </c>
      <c r="DE45" s="643"/>
      <c r="DF45" s="643"/>
      <c r="DG45" s="643"/>
      <c r="DH45" s="643"/>
      <c r="DI45" s="643"/>
      <c r="DJ45" s="643"/>
      <c r="DK45" s="644"/>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15">
      <c r="B46" s="219"/>
      <c r="CD46" s="650"/>
      <c r="CE46" s="651"/>
      <c r="CF46" s="607" t="s">
        <v>366</v>
      </c>
      <c r="CG46" s="608"/>
      <c r="CH46" s="608"/>
      <c r="CI46" s="608"/>
      <c r="CJ46" s="608"/>
      <c r="CK46" s="608"/>
      <c r="CL46" s="608"/>
      <c r="CM46" s="608"/>
      <c r="CN46" s="608"/>
      <c r="CO46" s="608"/>
      <c r="CP46" s="608"/>
      <c r="CQ46" s="609"/>
      <c r="CR46" s="610">
        <v>1694969</v>
      </c>
      <c r="CS46" s="611"/>
      <c r="CT46" s="611"/>
      <c r="CU46" s="611"/>
      <c r="CV46" s="611"/>
      <c r="CW46" s="611"/>
      <c r="CX46" s="611"/>
      <c r="CY46" s="612"/>
      <c r="CZ46" s="615">
        <v>7.7</v>
      </c>
      <c r="DA46" s="616"/>
      <c r="DB46" s="616"/>
      <c r="DC46" s="622"/>
      <c r="DD46" s="619">
        <v>461154</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15">
      <c r="B47" s="219"/>
      <c r="CD47" s="650"/>
      <c r="CE47" s="651"/>
      <c r="CF47" s="607" t="s">
        <v>367</v>
      </c>
      <c r="CG47" s="608"/>
      <c r="CH47" s="608"/>
      <c r="CI47" s="608"/>
      <c r="CJ47" s="608"/>
      <c r="CK47" s="608"/>
      <c r="CL47" s="608"/>
      <c r="CM47" s="608"/>
      <c r="CN47" s="608"/>
      <c r="CO47" s="608"/>
      <c r="CP47" s="608"/>
      <c r="CQ47" s="609"/>
      <c r="CR47" s="610">
        <v>19522</v>
      </c>
      <c r="CS47" s="643"/>
      <c r="CT47" s="643"/>
      <c r="CU47" s="643"/>
      <c r="CV47" s="643"/>
      <c r="CW47" s="643"/>
      <c r="CX47" s="643"/>
      <c r="CY47" s="644"/>
      <c r="CZ47" s="615">
        <v>0.1</v>
      </c>
      <c r="DA47" s="640"/>
      <c r="DB47" s="640"/>
      <c r="DC47" s="645"/>
      <c r="DD47" s="619">
        <v>1345</v>
      </c>
      <c r="DE47" s="643"/>
      <c r="DF47" s="643"/>
      <c r="DG47" s="643"/>
      <c r="DH47" s="643"/>
      <c r="DI47" s="643"/>
      <c r="DJ47" s="643"/>
      <c r="DK47" s="644"/>
      <c r="DL47" s="693"/>
      <c r="DM47" s="694"/>
      <c r="DN47" s="694"/>
      <c r="DO47" s="694"/>
      <c r="DP47" s="694"/>
      <c r="DQ47" s="694"/>
      <c r="DR47" s="694"/>
      <c r="DS47" s="694"/>
      <c r="DT47" s="694"/>
      <c r="DU47" s="694"/>
      <c r="DV47" s="695"/>
      <c r="DW47" s="684"/>
      <c r="DX47" s="685"/>
      <c r="DY47" s="685"/>
      <c r="DZ47" s="685"/>
      <c r="EA47" s="685"/>
      <c r="EB47" s="685"/>
      <c r="EC47" s="686"/>
    </row>
    <row r="48" spans="2:133" x14ac:dyDescent="0.15">
      <c r="B48" s="219"/>
      <c r="CD48" s="652"/>
      <c r="CE48" s="653"/>
      <c r="CF48" s="607" t="s">
        <v>368</v>
      </c>
      <c r="CG48" s="608"/>
      <c r="CH48" s="608"/>
      <c r="CI48" s="608"/>
      <c r="CJ48" s="608"/>
      <c r="CK48" s="608"/>
      <c r="CL48" s="608"/>
      <c r="CM48" s="608"/>
      <c r="CN48" s="608"/>
      <c r="CO48" s="608"/>
      <c r="CP48" s="608"/>
      <c r="CQ48" s="609"/>
      <c r="CR48" s="610" t="s">
        <v>141</v>
      </c>
      <c r="CS48" s="611"/>
      <c r="CT48" s="611"/>
      <c r="CU48" s="611"/>
      <c r="CV48" s="611"/>
      <c r="CW48" s="611"/>
      <c r="CX48" s="611"/>
      <c r="CY48" s="612"/>
      <c r="CZ48" s="615" t="s">
        <v>182</v>
      </c>
      <c r="DA48" s="616"/>
      <c r="DB48" s="616"/>
      <c r="DC48" s="622"/>
      <c r="DD48" s="619" t="s">
        <v>182</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15">
      <c r="B49" s="219"/>
      <c r="CD49" s="631" t="s">
        <v>369</v>
      </c>
      <c r="CE49" s="632"/>
      <c r="CF49" s="632"/>
      <c r="CG49" s="632"/>
      <c r="CH49" s="632"/>
      <c r="CI49" s="632"/>
      <c r="CJ49" s="632"/>
      <c r="CK49" s="632"/>
      <c r="CL49" s="632"/>
      <c r="CM49" s="632"/>
      <c r="CN49" s="632"/>
      <c r="CO49" s="632"/>
      <c r="CP49" s="632"/>
      <c r="CQ49" s="633"/>
      <c r="CR49" s="682">
        <v>22068907</v>
      </c>
      <c r="CS49" s="669"/>
      <c r="CT49" s="669"/>
      <c r="CU49" s="669"/>
      <c r="CV49" s="669"/>
      <c r="CW49" s="669"/>
      <c r="CX49" s="669"/>
      <c r="CY49" s="698"/>
      <c r="CZ49" s="690">
        <v>100</v>
      </c>
      <c r="DA49" s="699"/>
      <c r="DB49" s="699"/>
      <c r="DC49" s="700"/>
      <c r="DD49" s="701">
        <v>13819487</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OZXukyveznYcmIT8iCT4I0FAuooIDm+8xp5Mw+3UcsqJvjWoSE5gaVeusdkmZjY1Szd8HDvU3V+2eOpCbtgAXQ==" saltValue="531y42g9qen67gluEpvFL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BM54" sqref="BM54"/>
    </sheetView>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08" t="s">
        <v>370</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371</v>
      </c>
      <c r="DK2" s="710"/>
      <c r="DL2" s="710"/>
      <c r="DM2" s="710"/>
      <c r="DN2" s="710"/>
      <c r="DO2" s="711"/>
      <c r="DP2" s="222"/>
      <c r="DQ2" s="709" t="s">
        <v>372</v>
      </c>
      <c r="DR2" s="710"/>
      <c r="DS2" s="710"/>
      <c r="DT2" s="710"/>
      <c r="DU2" s="710"/>
      <c r="DV2" s="710"/>
      <c r="DW2" s="710"/>
      <c r="DX2" s="710"/>
      <c r="DY2" s="710"/>
      <c r="DZ2" s="711"/>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712" t="s">
        <v>373</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374</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9"/>
    </row>
    <row r="5" spans="1:131" s="230" customFormat="1" ht="26.25" customHeight="1" x14ac:dyDescent="0.15">
      <c r="A5" s="714" t="s">
        <v>375</v>
      </c>
      <c r="B5" s="715"/>
      <c r="C5" s="715"/>
      <c r="D5" s="715"/>
      <c r="E5" s="715"/>
      <c r="F5" s="715"/>
      <c r="G5" s="715"/>
      <c r="H5" s="715"/>
      <c r="I5" s="715"/>
      <c r="J5" s="715"/>
      <c r="K5" s="715"/>
      <c r="L5" s="715"/>
      <c r="M5" s="715"/>
      <c r="N5" s="715"/>
      <c r="O5" s="715"/>
      <c r="P5" s="716"/>
      <c r="Q5" s="720" t="s">
        <v>376</v>
      </c>
      <c r="R5" s="721"/>
      <c r="S5" s="721"/>
      <c r="T5" s="721"/>
      <c r="U5" s="722"/>
      <c r="V5" s="720" t="s">
        <v>377</v>
      </c>
      <c r="W5" s="721"/>
      <c r="X5" s="721"/>
      <c r="Y5" s="721"/>
      <c r="Z5" s="722"/>
      <c r="AA5" s="720" t="s">
        <v>378</v>
      </c>
      <c r="AB5" s="721"/>
      <c r="AC5" s="721"/>
      <c r="AD5" s="721"/>
      <c r="AE5" s="721"/>
      <c r="AF5" s="726" t="s">
        <v>379</v>
      </c>
      <c r="AG5" s="721"/>
      <c r="AH5" s="721"/>
      <c r="AI5" s="721"/>
      <c r="AJ5" s="727"/>
      <c r="AK5" s="721" t="s">
        <v>380</v>
      </c>
      <c r="AL5" s="721"/>
      <c r="AM5" s="721"/>
      <c r="AN5" s="721"/>
      <c r="AO5" s="722"/>
      <c r="AP5" s="720" t="s">
        <v>381</v>
      </c>
      <c r="AQ5" s="721"/>
      <c r="AR5" s="721"/>
      <c r="AS5" s="721"/>
      <c r="AT5" s="722"/>
      <c r="AU5" s="720" t="s">
        <v>382</v>
      </c>
      <c r="AV5" s="721"/>
      <c r="AW5" s="721"/>
      <c r="AX5" s="721"/>
      <c r="AY5" s="727"/>
      <c r="AZ5" s="226"/>
      <c r="BA5" s="226"/>
      <c r="BB5" s="226"/>
      <c r="BC5" s="226"/>
      <c r="BD5" s="226"/>
      <c r="BE5" s="227"/>
      <c r="BF5" s="227"/>
      <c r="BG5" s="227"/>
      <c r="BH5" s="227"/>
      <c r="BI5" s="227"/>
      <c r="BJ5" s="227"/>
      <c r="BK5" s="227"/>
      <c r="BL5" s="227"/>
      <c r="BM5" s="227"/>
      <c r="BN5" s="227"/>
      <c r="BO5" s="227"/>
      <c r="BP5" s="227"/>
      <c r="BQ5" s="714" t="s">
        <v>383</v>
      </c>
      <c r="BR5" s="715"/>
      <c r="BS5" s="715"/>
      <c r="BT5" s="715"/>
      <c r="BU5" s="715"/>
      <c r="BV5" s="715"/>
      <c r="BW5" s="715"/>
      <c r="BX5" s="715"/>
      <c r="BY5" s="715"/>
      <c r="BZ5" s="715"/>
      <c r="CA5" s="715"/>
      <c r="CB5" s="715"/>
      <c r="CC5" s="715"/>
      <c r="CD5" s="715"/>
      <c r="CE5" s="715"/>
      <c r="CF5" s="715"/>
      <c r="CG5" s="716"/>
      <c r="CH5" s="720" t="s">
        <v>384</v>
      </c>
      <c r="CI5" s="721"/>
      <c r="CJ5" s="721"/>
      <c r="CK5" s="721"/>
      <c r="CL5" s="722"/>
      <c r="CM5" s="720" t="s">
        <v>385</v>
      </c>
      <c r="CN5" s="721"/>
      <c r="CO5" s="721"/>
      <c r="CP5" s="721"/>
      <c r="CQ5" s="722"/>
      <c r="CR5" s="720" t="s">
        <v>386</v>
      </c>
      <c r="CS5" s="721"/>
      <c r="CT5" s="721"/>
      <c r="CU5" s="721"/>
      <c r="CV5" s="722"/>
      <c r="CW5" s="720" t="s">
        <v>387</v>
      </c>
      <c r="CX5" s="721"/>
      <c r="CY5" s="721"/>
      <c r="CZ5" s="721"/>
      <c r="DA5" s="722"/>
      <c r="DB5" s="720" t="s">
        <v>388</v>
      </c>
      <c r="DC5" s="721"/>
      <c r="DD5" s="721"/>
      <c r="DE5" s="721"/>
      <c r="DF5" s="722"/>
      <c r="DG5" s="750" t="s">
        <v>389</v>
      </c>
      <c r="DH5" s="751"/>
      <c r="DI5" s="751"/>
      <c r="DJ5" s="751"/>
      <c r="DK5" s="752"/>
      <c r="DL5" s="750" t="s">
        <v>390</v>
      </c>
      <c r="DM5" s="751"/>
      <c r="DN5" s="751"/>
      <c r="DO5" s="751"/>
      <c r="DP5" s="752"/>
      <c r="DQ5" s="720" t="s">
        <v>391</v>
      </c>
      <c r="DR5" s="721"/>
      <c r="DS5" s="721"/>
      <c r="DT5" s="721"/>
      <c r="DU5" s="722"/>
      <c r="DV5" s="720" t="s">
        <v>382</v>
      </c>
      <c r="DW5" s="721"/>
      <c r="DX5" s="721"/>
      <c r="DY5" s="721"/>
      <c r="DZ5" s="727"/>
      <c r="EA5" s="229"/>
    </row>
    <row r="6" spans="1:131" s="230" customFormat="1" ht="26.25" customHeight="1" thickBot="1" x14ac:dyDescent="0.2">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9"/>
    </row>
    <row r="7" spans="1:131" s="230" customFormat="1" ht="26.25" customHeight="1" thickTop="1" x14ac:dyDescent="0.15">
      <c r="A7" s="231">
        <v>1</v>
      </c>
      <c r="B7" s="736" t="s">
        <v>392</v>
      </c>
      <c r="C7" s="737"/>
      <c r="D7" s="737"/>
      <c r="E7" s="737"/>
      <c r="F7" s="737"/>
      <c r="G7" s="737"/>
      <c r="H7" s="737"/>
      <c r="I7" s="737"/>
      <c r="J7" s="737"/>
      <c r="K7" s="737"/>
      <c r="L7" s="737"/>
      <c r="M7" s="737"/>
      <c r="N7" s="737"/>
      <c r="O7" s="737"/>
      <c r="P7" s="738"/>
      <c r="Q7" s="739">
        <v>23399</v>
      </c>
      <c r="R7" s="740"/>
      <c r="S7" s="740"/>
      <c r="T7" s="740"/>
      <c r="U7" s="740"/>
      <c r="V7" s="740">
        <v>21802</v>
      </c>
      <c r="W7" s="740"/>
      <c r="X7" s="740"/>
      <c r="Y7" s="740"/>
      <c r="Z7" s="740"/>
      <c r="AA7" s="740">
        <v>1597</v>
      </c>
      <c r="AB7" s="740"/>
      <c r="AC7" s="740"/>
      <c r="AD7" s="740"/>
      <c r="AE7" s="741"/>
      <c r="AF7" s="742">
        <v>1252</v>
      </c>
      <c r="AG7" s="743"/>
      <c r="AH7" s="743"/>
      <c r="AI7" s="743"/>
      <c r="AJ7" s="744"/>
      <c r="AK7" s="745">
        <v>1825</v>
      </c>
      <c r="AL7" s="746"/>
      <c r="AM7" s="746"/>
      <c r="AN7" s="746"/>
      <c r="AO7" s="746"/>
      <c r="AP7" s="746">
        <v>11844</v>
      </c>
      <c r="AQ7" s="746"/>
      <c r="AR7" s="746"/>
      <c r="AS7" s="746"/>
      <c r="AT7" s="746"/>
      <c r="AU7" s="747" t="s">
        <v>603</v>
      </c>
      <c r="AV7" s="747"/>
      <c r="AW7" s="747"/>
      <c r="AX7" s="747"/>
      <c r="AY7" s="748"/>
      <c r="AZ7" s="226"/>
      <c r="BA7" s="226"/>
      <c r="BB7" s="226"/>
      <c r="BC7" s="226"/>
      <c r="BD7" s="226"/>
      <c r="BE7" s="227"/>
      <c r="BF7" s="227"/>
      <c r="BG7" s="227"/>
      <c r="BH7" s="227"/>
      <c r="BI7" s="227"/>
      <c r="BJ7" s="227"/>
      <c r="BK7" s="227"/>
      <c r="BL7" s="227"/>
      <c r="BM7" s="227"/>
      <c r="BN7" s="227"/>
      <c r="BO7" s="227"/>
      <c r="BP7" s="227"/>
      <c r="BQ7" s="231">
        <v>1</v>
      </c>
      <c r="BR7" s="232" t="s">
        <v>614</v>
      </c>
      <c r="BS7" s="733" t="s">
        <v>615</v>
      </c>
      <c r="BT7" s="734"/>
      <c r="BU7" s="734"/>
      <c r="BV7" s="734"/>
      <c r="BW7" s="734"/>
      <c r="BX7" s="734"/>
      <c r="BY7" s="734"/>
      <c r="BZ7" s="734"/>
      <c r="CA7" s="734"/>
      <c r="CB7" s="734"/>
      <c r="CC7" s="734"/>
      <c r="CD7" s="734"/>
      <c r="CE7" s="734"/>
      <c r="CF7" s="734"/>
      <c r="CG7" s="749"/>
      <c r="CH7" s="730">
        <v>0</v>
      </c>
      <c r="CI7" s="731"/>
      <c r="CJ7" s="731"/>
      <c r="CK7" s="731"/>
      <c r="CL7" s="732"/>
      <c r="CM7" s="730">
        <v>154</v>
      </c>
      <c r="CN7" s="731"/>
      <c r="CO7" s="731"/>
      <c r="CP7" s="731"/>
      <c r="CQ7" s="732"/>
      <c r="CR7" s="730">
        <v>11</v>
      </c>
      <c r="CS7" s="731"/>
      <c r="CT7" s="731"/>
      <c r="CU7" s="731"/>
      <c r="CV7" s="732"/>
      <c r="CW7" s="730" t="s">
        <v>601</v>
      </c>
      <c r="CX7" s="731"/>
      <c r="CY7" s="731"/>
      <c r="CZ7" s="731"/>
      <c r="DA7" s="732"/>
      <c r="DB7" s="730" t="s">
        <v>601</v>
      </c>
      <c r="DC7" s="731"/>
      <c r="DD7" s="731"/>
      <c r="DE7" s="731"/>
      <c r="DF7" s="732"/>
      <c r="DG7" s="730" t="s">
        <v>601</v>
      </c>
      <c r="DH7" s="731"/>
      <c r="DI7" s="731"/>
      <c r="DJ7" s="731"/>
      <c r="DK7" s="732"/>
      <c r="DL7" s="730" t="s">
        <v>601</v>
      </c>
      <c r="DM7" s="731"/>
      <c r="DN7" s="731"/>
      <c r="DO7" s="731"/>
      <c r="DP7" s="732"/>
      <c r="DQ7" s="730" t="s">
        <v>601</v>
      </c>
      <c r="DR7" s="731"/>
      <c r="DS7" s="731"/>
      <c r="DT7" s="731"/>
      <c r="DU7" s="732"/>
      <c r="DV7" s="733"/>
      <c r="DW7" s="734"/>
      <c r="DX7" s="734"/>
      <c r="DY7" s="734"/>
      <c r="DZ7" s="735"/>
      <c r="EA7" s="229"/>
    </row>
    <row r="8" spans="1:131" s="230" customFormat="1" ht="26.25" customHeight="1" x14ac:dyDescent="0.15">
      <c r="A8" s="233">
        <v>2</v>
      </c>
      <c r="B8" s="767" t="s">
        <v>393</v>
      </c>
      <c r="C8" s="768"/>
      <c r="D8" s="768"/>
      <c r="E8" s="768"/>
      <c r="F8" s="768"/>
      <c r="G8" s="768"/>
      <c r="H8" s="768"/>
      <c r="I8" s="768"/>
      <c r="J8" s="768"/>
      <c r="K8" s="768"/>
      <c r="L8" s="768"/>
      <c r="M8" s="768"/>
      <c r="N8" s="768"/>
      <c r="O8" s="768"/>
      <c r="P8" s="769"/>
      <c r="Q8" s="770">
        <v>3</v>
      </c>
      <c r="R8" s="771"/>
      <c r="S8" s="771"/>
      <c r="T8" s="771"/>
      <c r="U8" s="771"/>
      <c r="V8" s="771">
        <v>2</v>
      </c>
      <c r="W8" s="771"/>
      <c r="X8" s="771"/>
      <c r="Y8" s="771"/>
      <c r="Z8" s="771"/>
      <c r="AA8" s="771">
        <v>1</v>
      </c>
      <c r="AB8" s="771"/>
      <c r="AC8" s="771"/>
      <c r="AD8" s="771"/>
      <c r="AE8" s="772"/>
      <c r="AF8" s="773">
        <v>1</v>
      </c>
      <c r="AG8" s="774"/>
      <c r="AH8" s="774"/>
      <c r="AI8" s="774"/>
      <c r="AJ8" s="775"/>
      <c r="AK8" s="756" t="s">
        <v>601</v>
      </c>
      <c r="AL8" s="757"/>
      <c r="AM8" s="757"/>
      <c r="AN8" s="757"/>
      <c r="AO8" s="757"/>
      <c r="AP8" s="757" t="s">
        <v>601</v>
      </c>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3">
        <v>2</v>
      </c>
      <c r="BR8" s="234"/>
      <c r="BS8" s="760" t="s">
        <v>616</v>
      </c>
      <c r="BT8" s="761"/>
      <c r="BU8" s="761"/>
      <c r="BV8" s="761"/>
      <c r="BW8" s="761"/>
      <c r="BX8" s="761"/>
      <c r="BY8" s="761"/>
      <c r="BZ8" s="761"/>
      <c r="CA8" s="761"/>
      <c r="CB8" s="761"/>
      <c r="CC8" s="761"/>
      <c r="CD8" s="761"/>
      <c r="CE8" s="761"/>
      <c r="CF8" s="761"/>
      <c r="CG8" s="762"/>
      <c r="CH8" s="763">
        <v>14</v>
      </c>
      <c r="CI8" s="764"/>
      <c r="CJ8" s="764"/>
      <c r="CK8" s="764"/>
      <c r="CL8" s="765"/>
      <c r="CM8" s="763">
        <v>141</v>
      </c>
      <c r="CN8" s="764"/>
      <c r="CO8" s="764"/>
      <c r="CP8" s="764"/>
      <c r="CQ8" s="765"/>
      <c r="CR8" s="763">
        <v>161</v>
      </c>
      <c r="CS8" s="764"/>
      <c r="CT8" s="764"/>
      <c r="CU8" s="764"/>
      <c r="CV8" s="765"/>
      <c r="CW8" s="763">
        <v>25</v>
      </c>
      <c r="CX8" s="764"/>
      <c r="CY8" s="764"/>
      <c r="CZ8" s="764"/>
      <c r="DA8" s="765"/>
      <c r="DB8" s="763" t="s">
        <v>601</v>
      </c>
      <c r="DC8" s="764"/>
      <c r="DD8" s="764"/>
      <c r="DE8" s="764"/>
      <c r="DF8" s="765"/>
      <c r="DG8" s="763" t="s">
        <v>601</v>
      </c>
      <c r="DH8" s="764"/>
      <c r="DI8" s="764"/>
      <c r="DJ8" s="764"/>
      <c r="DK8" s="765"/>
      <c r="DL8" s="763" t="s">
        <v>601</v>
      </c>
      <c r="DM8" s="764"/>
      <c r="DN8" s="764"/>
      <c r="DO8" s="764"/>
      <c r="DP8" s="765"/>
      <c r="DQ8" s="763" t="s">
        <v>601</v>
      </c>
      <c r="DR8" s="764"/>
      <c r="DS8" s="764"/>
      <c r="DT8" s="764"/>
      <c r="DU8" s="765"/>
      <c r="DV8" s="760"/>
      <c r="DW8" s="761"/>
      <c r="DX8" s="761"/>
      <c r="DY8" s="761"/>
      <c r="DZ8" s="766"/>
      <c r="EA8" s="229"/>
    </row>
    <row r="9" spans="1:131" s="230" customFormat="1" ht="26.25" customHeight="1" x14ac:dyDescent="0.15">
      <c r="A9" s="233">
        <v>3</v>
      </c>
      <c r="B9" s="767" t="s">
        <v>394</v>
      </c>
      <c r="C9" s="768"/>
      <c r="D9" s="768"/>
      <c r="E9" s="768"/>
      <c r="F9" s="768"/>
      <c r="G9" s="768"/>
      <c r="H9" s="768"/>
      <c r="I9" s="768"/>
      <c r="J9" s="768"/>
      <c r="K9" s="768"/>
      <c r="L9" s="768"/>
      <c r="M9" s="768"/>
      <c r="N9" s="768"/>
      <c r="O9" s="768"/>
      <c r="P9" s="769"/>
      <c r="Q9" s="770">
        <v>246</v>
      </c>
      <c r="R9" s="771"/>
      <c r="S9" s="771"/>
      <c r="T9" s="771"/>
      <c r="U9" s="771"/>
      <c r="V9" s="771">
        <v>240</v>
      </c>
      <c r="W9" s="771"/>
      <c r="X9" s="771"/>
      <c r="Y9" s="771"/>
      <c r="Z9" s="771"/>
      <c r="AA9" s="771">
        <v>6</v>
      </c>
      <c r="AB9" s="771"/>
      <c r="AC9" s="771"/>
      <c r="AD9" s="771"/>
      <c r="AE9" s="772"/>
      <c r="AF9" s="773">
        <v>6</v>
      </c>
      <c r="AG9" s="774"/>
      <c r="AH9" s="774"/>
      <c r="AI9" s="774"/>
      <c r="AJ9" s="775"/>
      <c r="AK9" s="756">
        <v>219</v>
      </c>
      <c r="AL9" s="757"/>
      <c r="AM9" s="757"/>
      <c r="AN9" s="757"/>
      <c r="AO9" s="757"/>
      <c r="AP9" s="757" t="s">
        <v>601</v>
      </c>
      <c r="AQ9" s="757"/>
      <c r="AR9" s="757"/>
      <c r="AS9" s="757"/>
      <c r="AT9" s="757"/>
      <c r="AU9" s="758" t="s">
        <v>604</v>
      </c>
      <c r="AV9" s="758"/>
      <c r="AW9" s="758"/>
      <c r="AX9" s="758"/>
      <c r="AY9" s="759"/>
      <c r="AZ9" s="226"/>
      <c r="BA9" s="226"/>
      <c r="BB9" s="226"/>
      <c r="BC9" s="226"/>
      <c r="BD9" s="226"/>
      <c r="BE9" s="227"/>
      <c r="BF9" s="227"/>
      <c r="BG9" s="227"/>
      <c r="BH9" s="227"/>
      <c r="BI9" s="227"/>
      <c r="BJ9" s="227"/>
      <c r="BK9" s="227"/>
      <c r="BL9" s="227"/>
      <c r="BM9" s="227"/>
      <c r="BN9" s="227"/>
      <c r="BO9" s="227"/>
      <c r="BP9" s="227"/>
      <c r="BQ9" s="233">
        <v>3</v>
      </c>
      <c r="BR9" s="234"/>
      <c r="BS9" s="760" t="s">
        <v>617</v>
      </c>
      <c r="BT9" s="761"/>
      <c r="BU9" s="761"/>
      <c r="BV9" s="761"/>
      <c r="BW9" s="761"/>
      <c r="BX9" s="761"/>
      <c r="BY9" s="761"/>
      <c r="BZ9" s="761"/>
      <c r="CA9" s="761"/>
      <c r="CB9" s="761"/>
      <c r="CC9" s="761"/>
      <c r="CD9" s="761"/>
      <c r="CE9" s="761"/>
      <c r="CF9" s="761"/>
      <c r="CG9" s="762"/>
      <c r="CH9" s="763">
        <v>-14</v>
      </c>
      <c r="CI9" s="764"/>
      <c r="CJ9" s="764"/>
      <c r="CK9" s="764"/>
      <c r="CL9" s="765"/>
      <c r="CM9" s="763">
        <v>-7</v>
      </c>
      <c r="CN9" s="764"/>
      <c r="CO9" s="764"/>
      <c r="CP9" s="764"/>
      <c r="CQ9" s="765"/>
      <c r="CR9" s="763">
        <v>24</v>
      </c>
      <c r="CS9" s="764"/>
      <c r="CT9" s="764"/>
      <c r="CU9" s="764"/>
      <c r="CV9" s="765"/>
      <c r="CW9" s="763" t="s">
        <v>601</v>
      </c>
      <c r="CX9" s="764"/>
      <c r="CY9" s="764"/>
      <c r="CZ9" s="764"/>
      <c r="DA9" s="765"/>
      <c r="DB9" s="763" t="s">
        <v>601</v>
      </c>
      <c r="DC9" s="764"/>
      <c r="DD9" s="764"/>
      <c r="DE9" s="764"/>
      <c r="DF9" s="765"/>
      <c r="DG9" s="763" t="s">
        <v>601</v>
      </c>
      <c r="DH9" s="764"/>
      <c r="DI9" s="764"/>
      <c r="DJ9" s="764"/>
      <c r="DK9" s="765"/>
      <c r="DL9" s="763" t="s">
        <v>601</v>
      </c>
      <c r="DM9" s="764"/>
      <c r="DN9" s="764"/>
      <c r="DO9" s="764"/>
      <c r="DP9" s="765"/>
      <c r="DQ9" s="763" t="s">
        <v>601</v>
      </c>
      <c r="DR9" s="764"/>
      <c r="DS9" s="764"/>
      <c r="DT9" s="764"/>
      <c r="DU9" s="765"/>
      <c r="DV9" s="760"/>
      <c r="DW9" s="761"/>
      <c r="DX9" s="761"/>
      <c r="DY9" s="761"/>
      <c r="DZ9" s="766"/>
      <c r="EA9" s="229"/>
    </row>
    <row r="10" spans="1:131" s="230" customFormat="1" ht="26.25" customHeight="1" x14ac:dyDescent="0.15">
      <c r="A10" s="233">
        <v>4</v>
      </c>
      <c r="B10" s="767" t="s">
        <v>395</v>
      </c>
      <c r="C10" s="768"/>
      <c r="D10" s="768"/>
      <c r="E10" s="768"/>
      <c r="F10" s="768"/>
      <c r="G10" s="768"/>
      <c r="H10" s="768"/>
      <c r="I10" s="768"/>
      <c r="J10" s="768"/>
      <c r="K10" s="768"/>
      <c r="L10" s="768"/>
      <c r="M10" s="768"/>
      <c r="N10" s="768"/>
      <c r="O10" s="768"/>
      <c r="P10" s="769"/>
      <c r="Q10" s="770">
        <v>33</v>
      </c>
      <c r="R10" s="771"/>
      <c r="S10" s="771"/>
      <c r="T10" s="771"/>
      <c r="U10" s="771"/>
      <c r="V10" s="771">
        <v>33</v>
      </c>
      <c r="W10" s="771"/>
      <c r="X10" s="771"/>
      <c r="Y10" s="771"/>
      <c r="Z10" s="771"/>
      <c r="AA10" s="771">
        <v>0</v>
      </c>
      <c r="AB10" s="771"/>
      <c r="AC10" s="771"/>
      <c r="AD10" s="771"/>
      <c r="AE10" s="772"/>
      <c r="AF10" s="773">
        <v>0</v>
      </c>
      <c r="AG10" s="774"/>
      <c r="AH10" s="774"/>
      <c r="AI10" s="774"/>
      <c r="AJ10" s="775"/>
      <c r="AK10" s="756">
        <v>1</v>
      </c>
      <c r="AL10" s="757"/>
      <c r="AM10" s="757"/>
      <c r="AN10" s="757"/>
      <c r="AO10" s="757"/>
      <c r="AP10" s="757" t="s">
        <v>601</v>
      </c>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3">
        <v>4</v>
      </c>
      <c r="BR10" s="234"/>
      <c r="BS10" s="760" t="s">
        <v>618</v>
      </c>
      <c r="BT10" s="761"/>
      <c r="BU10" s="761"/>
      <c r="BV10" s="761"/>
      <c r="BW10" s="761"/>
      <c r="BX10" s="761"/>
      <c r="BY10" s="761"/>
      <c r="BZ10" s="761"/>
      <c r="CA10" s="761"/>
      <c r="CB10" s="761"/>
      <c r="CC10" s="761"/>
      <c r="CD10" s="761"/>
      <c r="CE10" s="761"/>
      <c r="CF10" s="761"/>
      <c r="CG10" s="762"/>
      <c r="CH10" s="763">
        <v>-8</v>
      </c>
      <c r="CI10" s="764"/>
      <c r="CJ10" s="764"/>
      <c r="CK10" s="764"/>
      <c r="CL10" s="765"/>
      <c r="CM10" s="763">
        <v>6</v>
      </c>
      <c r="CN10" s="764"/>
      <c r="CO10" s="764"/>
      <c r="CP10" s="764"/>
      <c r="CQ10" s="765"/>
      <c r="CR10" s="763">
        <v>20</v>
      </c>
      <c r="CS10" s="764"/>
      <c r="CT10" s="764"/>
      <c r="CU10" s="764"/>
      <c r="CV10" s="765"/>
      <c r="CW10" s="763">
        <v>3</v>
      </c>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9"/>
    </row>
    <row r="11" spans="1:131" s="230" customFormat="1" ht="26.25" customHeight="1" x14ac:dyDescent="0.15">
      <c r="A11" s="233">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3">
        <v>5</v>
      </c>
      <c r="BR11" s="234"/>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9"/>
    </row>
    <row r="12" spans="1:131" s="230" customFormat="1" ht="26.25" customHeight="1" x14ac:dyDescent="0.15">
      <c r="A12" s="233">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3">
        <v>6</v>
      </c>
      <c r="BR12" s="234"/>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9"/>
    </row>
    <row r="13" spans="1:131" s="230" customFormat="1" ht="26.25" customHeight="1" x14ac:dyDescent="0.15">
      <c r="A13" s="233">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3">
        <v>7</v>
      </c>
      <c r="BR13" s="234"/>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9"/>
    </row>
    <row r="14" spans="1:131" s="230" customFormat="1" ht="26.25" customHeight="1" x14ac:dyDescent="0.15">
      <c r="A14" s="233">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3">
        <v>8</v>
      </c>
      <c r="BR14" s="234"/>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9"/>
    </row>
    <row r="15" spans="1:131" s="230" customFormat="1" ht="26.25" customHeight="1" x14ac:dyDescent="0.15">
      <c r="A15" s="233">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3">
        <v>9</v>
      </c>
      <c r="BR15" s="234"/>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9"/>
    </row>
    <row r="16" spans="1:131" s="230" customFormat="1" ht="26.25" customHeight="1" x14ac:dyDescent="0.15">
      <c r="A16" s="233">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3">
        <v>10</v>
      </c>
      <c r="BR16" s="234"/>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9"/>
    </row>
    <row r="17" spans="1:131" s="230" customFormat="1" ht="26.25" customHeight="1" x14ac:dyDescent="0.15">
      <c r="A17" s="233">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3">
        <v>11</v>
      </c>
      <c r="BR17" s="234"/>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9"/>
    </row>
    <row r="18" spans="1:131" s="230" customFormat="1" ht="26.25" customHeight="1" x14ac:dyDescent="0.15">
      <c r="A18" s="233">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3">
        <v>12</v>
      </c>
      <c r="BR18" s="234"/>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9"/>
    </row>
    <row r="19" spans="1:131" s="230" customFormat="1" ht="26.25" customHeight="1" x14ac:dyDescent="0.15">
      <c r="A19" s="233">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3">
        <v>13</v>
      </c>
      <c r="BR19" s="234"/>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9"/>
    </row>
    <row r="20" spans="1:131" s="230" customFormat="1" ht="26.25" customHeight="1" x14ac:dyDescent="0.15">
      <c r="A20" s="233">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3">
        <v>14</v>
      </c>
      <c r="BR20" s="234"/>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9"/>
    </row>
    <row r="21" spans="1:131" s="230" customFormat="1" ht="26.25" customHeight="1" thickBot="1" x14ac:dyDescent="0.2">
      <c r="A21" s="233">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3">
        <v>15</v>
      </c>
      <c r="BR21" s="234"/>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9"/>
    </row>
    <row r="22" spans="1:131" s="230" customFormat="1" ht="26.25" customHeight="1" x14ac:dyDescent="0.15">
      <c r="A22" s="233">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396</v>
      </c>
      <c r="BA22" s="793"/>
      <c r="BB22" s="793"/>
      <c r="BC22" s="793"/>
      <c r="BD22" s="794"/>
      <c r="BE22" s="227"/>
      <c r="BF22" s="227"/>
      <c r="BG22" s="227"/>
      <c r="BH22" s="227"/>
      <c r="BI22" s="227"/>
      <c r="BJ22" s="227"/>
      <c r="BK22" s="227"/>
      <c r="BL22" s="227"/>
      <c r="BM22" s="227"/>
      <c r="BN22" s="227"/>
      <c r="BO22" s="227"/>
      <c r="BP22" s="227"/>
      <c r="BQ22" s="233">
        <v>16</v>
      </c>
      <c r="BR22" s="234"/>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9"/>
    </row>
    <row r="23" spans="1:131" s="230" customFormat="1" ht="26.25" customHeight="1" thickBot="1" x14ac:dyDescent="0.2">
      <c r="A23" s="235" t="s">
        <v>397</v>
      </c>
      <c r="B23" s="776" t="s">
        <v>398</v>
      </c>
      <c r="C23" s="777"/>
      <c r="D23" s="777"/>
      <c r="E23" s="777"/>
      <c r="F23" s="777"/>
      <c r="G23" s="777"/>
      <c r="H23" s="777"/>
      <c r="I23" s="777"/>
      <c r="J23" s="777"/>
      <c r="K23" s="777"/>
      <c r="L23" s="777"/>
      <c r="M23" s="777"/>
      <c r="N23" s="777"/>
      <c r="O23" s="777"/>
      <c r="P23" s="778"/>
      <c r="Q23" s="779">
        <v>23673</v>
      </c>
      <c r="R23" s="780"/>
      <c r="S23" s="780"/>
      <c r="T23" s="780"/>
      <c r="U23" s="780"/>
      <c r="V23" s="780">
        <v>22069</v>
      </c>
      <c r="W23" s="780"/>
      <c r="X23" s="780"/>
      <c r="Y23" s="780"/>
      <c r="Z23" s="780"/>
      <c r="AA23" s="780">
        <v>1604</v>
      </c>
      <c r="AB23" s="780"/>
      <c r="AC23" s="780"/>
      <c r="AD23" s="780"/>
      <c r="AE23" s="781"/>
      <c r="AF23" s="782">
        <v>1260</v>
      </c>
      <c r="AG23" s="780"/>
      <c r="AH23" s="780"/>
      <c r="AI23" s="780"/>
      <c r="AJ23" s="783"/>
      <c r="AK23" s="784"/>
      <c r="AL23" s="785"/>
      <c r="AM23" s="785"/>
      <c r="AN23" s="785"/>
      <c r="AO23" s="785"/>
      <c r="AP23" s="780">
        <v>11844</v>
      </c>
      <c r="AQ23" s="780"/>
      <c r="AR23" s="780"/>
      <c r="AS23" s="780"/>
      <c r="AT23" s="780"/>
      <c r="AU23" s="796"/>
      <c r="AV23" s="796"/>
      <c r="AW23" s="796"/>
      <c r="AX23" s="796"/>
      <c r="AY23" s="797"/>
      <c r="AZ23" s="798" t="s">
        <v>182</v>
      </c>
      <c r="BA23" s="799"/>
      <c r="BB23" s="799"/>
      <c r="BC23" s="799"/>
      <c r="BD23" s="800"/>
      <c r="BE23" s="227"/>
      <c r="BF23" s="227"/>
      <c r="BG23" s="227"/>
      <c r="BH23" s="227"/>
      <c r="BI23" s="227"/>
      <c r="BJ23" s="227"/>
      <c r="BK23" s="227"/>
      <c r="BL23" s="227"/>
      <c r="BM23" s="227"/>
      <c r="BN23" s="227"/>
      <c r="BO23" s="227"/>
      <c r="BP23" s="227"/>
      <c r="BQ23" s="233">
        <v>17</v>
      </c>
      <c r="BR23" s="234"/>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9"/>
    </row>
    <row r="24" spans="1:131" s="230" customFormat="1" ht="26.25" customHeight="1" x14ac:dyDescent="0.15">
      <c r="A24" s="795" t="s">
        <v>399</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3">
        <v>18</v>
      </c>
      <c r="BR24" s="234"/>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9"/>
    </row>
    <row r="25" spans="1:131" ht="26.25" customHeight="1" thickBot="1" x14ac:dyDescent="0.2">
      <c r="A25" s="712" t="s">
        <v>400</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6"/>
      <c r="BP25" s="236"/>
      <c r="BQ25" s="233">
        <v>19</v>
      </c>
      <c r="BR25" s="234"/>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15">
      <c r="A26" s="714" t="s">
        <v>375</v>
      </c>
      <c r="B26" s="715"/>
      <c r="C26" s="715"/>
      <c r="D26" s="715"/>
      <c r="E26" s="715"/>
      <c r="F26" s="715"/>
      <c r="G26" s="715"/>
      <c r="H26" s="715"/>
      <c r="I26" s="715"/>
      <c r="J26" s="715"/>
      <c r="K26" s="715"/>
      <c r="L26" s="715"/>
      <c r="M26" s="715"/>
      <c r="N26" s="715"/>
      <c r="O26" s="715"/>
      <c r="P26" s="716"/>
      <c r="Q26" s="720" t="s">
        <v>401</v>
      </c>
      <c r="R26" s="721"/>
      <c r="S26" s="721"/>
      <c r="T26" s="721"/>
      <c r="U26" s="722"/>
      <c r="V26" s="720" t="s">
        <v>402</v>
      </c>
      <c r="W26" s="721"/>
      <c r="X26" s="721"/>
      <c r="Y26" s="721"/>
      <c r="Z26" s="722"/>
      <c r="AA26" s="720" t="s">
        <v>403</v>
      </c>
      <c r="AB26" s="721"/>
      <c r="AC26" s="721"/>
      <c r="AD26" s="721"/>
      <c r="AE26" s="721"/>
      <c r="AF26" s="801" t="s">
        <v>404</v>
      </c>
      <c r="AG26" s="802"/>
      <c r="AH26" s="802"/>
      <c r="AI26" s="802"/>
      <c r="AJ26" s="803"/>
      <c r="AK26" s="721" t="s">
        <v>405</v>
      </c>
      <c r="AL26" s="721"/>
      <c r="AM26" s="721"/>
      <c r="AN26" s="721"/>
      <c r="AO26" s="722"/>
      <c r="AP26" s="720" t="s">
        <v>406</v>
      </c>
      <c r="AQ26" s="721"/>
      <c r="AR26" s="721"/>
      <c r="AS26" s="721"/>
      <c r="AT26" s="722"/>
      <c r="AU26" s="720" t="s">
        <v>407</v>
      </c>
      <c r="AV26" s="721"/>
      <c r="AW26" s="721"/>
      <c r="AX26" s="721"/>
      <c r="AY26" s="722"/>
      <c r="AZ26" s="720" t="s">
        <v>408</v>
      </c>
      <c r="BA26" s="721"/>
      <c r="BB26" s="721"/>
      <c r="BC26" s="721"/>
      <c r="BD26" s="722"/>
      <c r="BE26" s="720" t="s">
        <v>382</v>
      </c>
      <c r="BF26" s="721"/>
      <c r="BG26" s="721"/>
      <c r="BH26" s="721"/>
      <c r="BI26" s="727"/>
      <c r="BJ26" s="226"/>
      <c r="BK26" s="226"/>
      <c r="BL26" s="226"/>
      <c r="BM26" s="226"/>
      <c r="BN26" s="226"/>
      <c r="BO26" s="236"/>
      <c r="BP26" s="236"/>
      <c r="BQ26" s="233">
        <v>20</v>
      </c>
      <c r="BR26" s="234"/>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6"/>
      <c r="BP27" s="236"/>
      <c r="BQ27" s="233">
        <v>21</v>
      </c>
      <c r="BR27" s="234"/>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15">
      <c r="A28" s="237">
        <v>1</v>
      </c>
      <c r="B28" s="736" t="s">
        <v>409</v>
      </c>
      <c r="C28" s="737"/>
      <c r="D28" s="737"/>
      <c r="E28" s="737"/>
      <c r="F28" s="737"/>
      <c r="G28" s="737"/>
      <c r="H28" s="737"/>
      <c r="I28" s="737"/>
      <c r="J28" s="737"/>
      <c r="K28" s="737"/>
      <c r="L28" s="737"/>
      <c r="M28" s="737"/>
      <c r="N28" s="737"/>
      <c r="O28" s="737"/>
      <c r="P28" s="738"/>
      <c r="Q28" s="809">
        <v>2655</v>
      </c>
      <c r="R28" s="810"/>
      <c r="S28" s="810"/>
      <c r="T28" s="810"/>
      <c r="U28" s="810"/>
      <c r="V28" s="810">
        <v>2582</v>
      </c>
      <c r="W28" s="810"/>
      <c r="X28" s="810"/>
      <c r="Y28" s="810"/>
      <c r="Z28" s="810"/>
      <c r="AA28" s="810">
        <v>72</v>
      </c>
      <c r="AB28" s="810"/>
      <c r="AC28" s="810"/>
      <c r="AD28" s="810"/>
      <c r="AE28" s="811"/>
      <c r="AF28" s="812">
        <v>72</v>
      </c>
      <c r="AG28" s="810"/>
      <c r="AH28" s="810"/>
      <c r="AI28" s="810"/>
      <c r="AJ28" s="813"/>
      <c r="AK28" s="814">
        <v>261</v>
      </c>
      <c r="AL28" s="815"/>
      <c r="AM28" s="815"/>
      <c r="AN28" s="815"/>
      <c r="AO28" s="815"/>
      <c r="AP28" s="815" t="s">
        <v>537</v>
      </c>
      <c r="AQ28" s="815"/>
      <c r="AR28" s="815"/>
      <c r="AS28" s="815"/>
      <c r="AT28" s="815"/>
      <c r="AU28" s="815" t="s">
        <v>601</v>
      </c>
      <c r="AV28" s="815"/>
      <c r="AW28" s="815"/>
      <c r="AX28" s="815"/>
      <c r="AY28" s="815"/>
      <c r="AZ28" s="816" t="s">
        <v>537</v>
      </c>
      <c r="BA28" s="816"/>
      <c r="BB28" s="816"/>
      <c r="BC28" s="816"/>
      <c r="BD28" s="816"/>
      <c r="BE28" s="807" t="s">
        <v>605</v>
      </c>
      <c r="BF28" s="807"/>
      <c r="BG28" s="807"/>
      <c r="BH28" s="807"/>
      <c r="BI28" s="808"/>
      <c r="BJ28" s="226"/>
      <c r="BK28" s="226"/>
      <c r="BL28" s="226"/>
      <c r="BM28" s="226"/>
      <c r="BN28" s="226"/>
      <c r="BO28" s="236"/>
      <c r="BP28" s="236"/>
      <c r="BQ28" s="233">
        <v>22</v>
      </c>
      <c r="BR28" s="234"/>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15">
      <c r="A29" s="237">
        <v>2</v>
      </c>
      <c r="B29" s="767" t="s">
        <v>410</v>
      </c>
      <c r="C29" s="768"/>
      <c r="D29" s="768"/>
      <c r="E29" s="768"/>
      <c r="F29" s="768"/>
      <c r="G29" s="768"/>
      <c r="H29" s="768"/>
      <c r="I29" s="768"/>
      <c r="J29" s="768"/>
      <c r="K29" s="768"/>
      <c r="L29" s="768"/>
      <c r="M29" s="768"/>
      <c r="N29" s="768"/>
      <c r="O29" s="768"/>
      <c r="P29" s="769"/>
      <c r="Q29" s="770">
        <v>193</v>
      </c>
      <c r="R29" s="771"/>
      <c r="S29" s="771"/>
      <c r="T29" s="771"/>
      <c r="U29" s="771"/>
      <c r="V29" s="771">
        <v>188</v>
      </c>
      <c r="W29" s="771"/>
      <c r="X29" s="771"/>
      <c r="Y29" s="771"/>
      <c r="Z29" s="771"/>
      <c r="AA29" s="771">
        <v>5</v>
      </c>
      <c r="AB29" s="771"/>
      <c r="AC29" s="771"/>
      <c r="AD29" s="771"/>
      <c r="AE29" s="772"/>
      <c r="AF29" s="773">
        <v>5</v>
      </c>
      <c r="AG29" s="774"/>
      <c r="AH29" s="774"/>
      <c r="AI29" s="774"/>
      <c r="AJ29" s="775"/>
      <c r="AK29" s="821">
        <v>64</v>
      </c>
      <c r="AL29" s="817"/>
      <c r="AM29" s="817"/>
      <c r="AN29" s="817"/>
      <c r="AO29" s="817"/>
      <c r="AP29" s="817">
        <v>28</v>
      </c>
      <c r="AQ29" s="817"/>
      <c r="AR29" s="817"/>
      <c r="AS29" s="817"/>
      <c r="AT29" s="817"/>
      <c r="AU29" s="817">
        <v>9</v>
      </c>
      <c r="AV29" s="817"/>
      <c r="AW29" s="817"/>
      <c r="AX29" s="817"/>
      <c r="AY29" s="817"/>
      <c r="AZ29" s="818" t="s">
        <v>537</v>
      </c>
      <c r="BA29" s="818"/>
      <c r="BB29" s="818"/>
      <c r="BC29" s="818"/>
      <c r="BD29" s="818"/>
      <c r="BE29" s="819"/>
      <c r="BF29" s="819"/>
      <c r="BG29" s="819"/>
      <c r="BH29" s="819"/>
      <c r="BI29" s="820"/>
      <c r="BJ29" s="226"/>
      <c r="BK29" s="226"/>
      <c r="BL29" s="226"/>
      <c r="BM29" s="226"/>
      <c r="BN29" s="226"/>
      <c r="BO29" s="236"/>
      <c r="BP29" s="236"/>
      <c r="BQ29" s="233">
        <v>23</v>
      </c>
      <c r="BR29" s="234"/>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15">
      <c r="A30" s="237">
        <v>3</v>
      </c>
      <c r="B30" s="767" t="s">
        <v>411</v>
      </c>
      <c r="C30" s="768"/>
      <c r="D30" s="768"/>
      <c r="E30" s="768"/>
      <c r="F30" s="768"/>
      <c r="G30" s="768"/>
      <c r="H30" s="768"/>
      <c r="I30" s="768"/>
      <c r="J30" s="768"/>
      <c r="K30" s="768"/>
      <c r="L30" s="768"/>
      <c r="M30" s="768"/>
      <c r="N30" s="768"/>
      <c r="O30" s="768"/>
      <c r="P30" s="769"/>
      <c r="Q30" s="770">
        <v>441</v>
      </c>
      <c r="R30" s="771"/>
      <c r="S30" s="771"/>
      <c r="T30" s="771"/>
      <c r="U30" s="771"/>
      <c r="V30" s="771">
        <v>434</v>
      </c>
      <c r="W30" s="771"/>
      <c r="X30" s="771"/>
      <c r="Y30" s="771"/>
      <c r="Z30" s="771"/>
      <c r="AA30" s="771">
        <v>8</v>
      </c>
      <c r="AB30" s="771"/>
      <c r="AC30" s="771"/>
      <c r="AD30" s="771"/>
      <c r="AE30" s="772"/>
      <c r="AF30" s="773">
        <v>8</v>
      </c>
      <c r="AG30" s="774"/>
      <c r="AH30" s="774"/>
      <c r="AI30" s="774"/>
      <c r="AJ30" s="775"/>
      <c r="AK30" s="821">
        <v>94</v>
      </c>
      <c r="AL30" s="817"/>
      <c r="AM30" s="817"/>
      <c r="AN30" s="817"/>
      <c r="AO30" s="817"/>
      <c r="AP30" s="817" t="s">
        <v>537</v>
      </c>
      <c r="AQ30" s="817"/>
      <c r="AR30" s="817"/>
      <c r="AS30" s="817"/>
      <c r="AT30" s="817"/>
      <c r="AU30" s="817" t="s">
        <v>537</v>
      </c>
      <c r="AV30" s="817"/>
      <c r="AW30" s="817"/>
      <c r="AX30" s="817"/>
      <c r="AY30" s="817"/>
      <c r="AZ30" s="818" t="s">
        <v>537</v>
      </c>
      <c r="BA30" s="818"/>
      <c r="BB30" s="818"/>
      <c r="BC30" s="818"/>
      <c r="BD30" s="818"/>
      <c r="BE30" s="819"/>
      <c r="BF30" s="819"/>
      <c r="BG30" s="819"/>
      <c r="BH30" s="819"/>
      <c r="BI30" s="820"/>
      <c r="BJ30" s="226"/>
      <c r="BK30" s="226"/>
      <c r="BL30" s="226"/>
      <c r="BM30" s="226"/>
      <c r="BN30" s="226"/>
      <c r="BO30" s="236"/>
      <c r="BP30" s="236"/>
      <c r="BQ30" s="233">
        <v>24</v>
      </c>
      <c r="BR30" s="234"/>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15">
      <c r="A31" s="237">
        <v>4</v>
      </c>
      <c r="B31" s="767" t="s">
        <v>412</v>
      </c>
      <c r="C31" s="768"/>
      <c r="D31" s="768"/>
      <c r="E31" s="768"/>
      <c r="F31" s="768"/>
      <c r="G31" s="768"/>
      <c r="H31" s="768"/>
      <c r="I31" s="768"/>
      <c r="J31" s="768"/>
      <c r="K31" s="768"/>
      <c r="L31" s="768"/>
      <c r="M31" s="768"/>
      <c r="N31" s="768"/>
      <c r="O31" s="768"/>
      <c r="P31" s="769"/>
      <c r="Q31" s="770">
        <v>3342</v>
      </c>
      <c r="R31" s="771"/>
      <c r="S31" s="771"/>
      <c r="T31" s="771"/>
      <c r="U31" s="771"/>
      <c r="V31" s="771">
        <v>3136</v>
      </c>
      <c r="W31" s="771"/>
      <c r="X31" s="771"/>
      <c r="Y31" s="771"/>
      <c r="Z31" s="771"/>
      <c r="AA31" s="771">
        <v>205</v>
      </c>
      <c r="AB31" s="771"/>
      <c r="AC31" s="771"/>
      <c r="AD31" s="771"/>
      <c r="AE31" s="772"/>
      <c r="AF31" s="773">
        <v>205</v>
      </c>
      <c r="AG31" s="774"/>
      <c r="AH31" s="774"/>
      <c r="AI31" s="774"/>
      <c r="AJ31" s="775"/>
      <c r="AK31" s="821">
        <v>460</v>
      </c>
      <c r="AL31" s="817"/>
      <c r="AM31" s="817"/>
      <c r="AN31" s="817"/>
      <c r="AO31" s="817"/>
      <c r="AP31" s="817" t="s">
        <v>537</v>
      </c>
      <c r="AQ31" s="817"/>
      <c r="AR31" s="817"/>
      <c r="AS31" s="817"/>
      <c r="AT31" s="817"/>
      <c r="AU31" s="817" t="s">
        <v>537</v>
      </c>
      <c r="AV31" s="817"/>
      <c r="AW31" s="817"/>
      <c r="AX31" s="817"/>
      <c r="AY31" s="817"/>
      <c r="AZ31" s="818" t="s">
        <v>537</v>
      </c>
      <c r="BA31" s="818"/>
      <c r="BB31" s="818"/>
      <c r="BC31" s="818"/>
      <c r="BD31" s="818"/>
      <c r="BE31" s="819"/>
      <c r="BF31" s="819"/>
      <c r="BG31" s="819"/>
      <c r="BH31" s="819"/>
      <c r="BI31" s="820"/>
      <c r="BJ31" s="226"/>
      <c r="BK31" s="226"/>
      <c r="BL31" s="226"/>
      <c r="BM31" s="226"/>
      <c r="BN31" s="226"/>
      <c r="BO31" s="236"/>
      <c r="BP31" s="236"/>
      <c r="BQ31" s="233">
        <v>25</v>
      </c>
      <c r="BR31" s="234"/>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15">
      <c r="A32" s="237">
        <v>5</v>
      </c>
      <c r="B32" s="767" t="s">
        <v>413</v>
      </c>
      <c r="C32" s="768"/>
      <c r="D32" s="768"/>
      <c r="E32" s="768"/>
      <c r="F32" s="768"/>
      <c r="G32" s="768"/>
      <c r="H32" s="768"/>
      <c r="I32" s="768"/>
      <c r="J32" s="768"/>
      <c r="K32" s="768"/>
      <c r="L32" s="768"/>
      <c r="M32" s="768"/>
      <c r="N32" s="768"/>
      <c r="O32" s="768"/>
      <c r="P32" s="769"/>
      <c r="Q32" s="770">
        <v>22</v>
      </c>
      <c r="R32" s="771"/>
      <c r="S32" s="771"/>
      <c r="T32" s="771"/>
      <c r="U32" s="771"/>
      <c r="V32" s="771">
        <v>21</v>
      </c>
      <c r="W32" s="771"/>
      <c r="X32" s="771"/>
      <c r="Y32" s="771"/>
      <c r="Z32" s="771"/>
      <c r="AA32" s="771">
        <v>1</v>
      </c>
      <c r="AB32" s="771"/>
      <c r="AC32" s="771"/>
      <c r="AD32" s="771"/>
      <c r="AE32" s="772"/>
      <c r="AF32" s="773">
        <v>1</v>
      </c>
      <c r="AG32" s="774"/>
      <c r="AH32" s="774"/>
      <c r="AI32" s="774"/>
      <c r="AJ32" s="775"/>
      <c r="AK32" s="821">
        <v>6</v>
      </c>
      <c r="AL32" s="817"/>
      <c r="AM32" s="817"/>
      <c r="AN32" s="817"/>
      <c r="AO32" s="817"/>
      <c r="AP32" s="817" t="s">
        <v>537</v>
      </c>
      <c r="AQ32" s="817"/>
      <c r="AR32" s="817"/>
      <c r="AS32" s="817"/>
      <c r="AT32" s="817"/>
      <c r="AU32" s="817" t="s">
        <v>537</v>
      </c>
      <c r="AV32" s="817"/>
      <c r="AW32" s="817"/>
      <c r="AX32" s="817"/>
      <c r="AY32" s="817"/>
      <c r="AZ32" s="818" t="s">
        <v>537</v>
      </c>
      <c r="BA32" s="818"/>
      <c r="BB32" s="818"/>
      <c r="BC32" s="818"/>
      <c r="BD32" s="818"/>
      <c r="BE32" s="819"/>
      <c r="BF32" s="819"/>
      <c r="BG32" s="819"/>
      <c r="BH32" s="819"/>
      <c r="BI32" s="820"/>
      <c r="BJ32" s="226"/>
      <c r="BK32" s="226"/>
      <c r="BL32" s="226"/>
      <c r="BM32" s="226"/>
      <c r="BN32" s="226"/>
      <c r="BO32" s="236"/>
      <c r="BP32" s="236"/>
      <c r="BQ32" s="233">
        <v>26</v>
      </c>
      <c r="BR32" s="234"/>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15">
      <c r="A33" s="237">
        <v>6</v>
      </c>
      <c r="B33" s="767" t="s">
        <v>414</v>
      </c>
      <c r="C33" s="768"/>
      <c r="D33" s="768"/>
      <c r="E33" s="768"/>
      <c r="F33" s="768"/>
      <c r="G33" s="768"/>
      <c r="H33" s="768"/>
      <c r="I33" s="768"/>
      <c r="J33" s="768"/>
      <c r="K33" s="768"/>
      <c r="L33" s="768"/>
      <c r="M33" s="768"/>
      <c r="N33" s="768"/>
      <c r="O33" s="768"/>
      <c r="P33" s="769"/>
      <c r="Q33" s="770">
        <v>558</v>
      </c>
      <c r="R33" s="771"/>
      <c r="S33" s="771"/>
      <c r="T33" s="771"/>
      <c r="U33" s="771"/>
      <c r="V33" s="771">
        <v>470</v>
      </c>
      <c r="W33" s="771"/>
      <c r="X33" s="771"/>
      <c r="Y33" s="771"/>
      <c r="Z33" s="771"/>
      <c r="AA33" s="771">
        <v>88</v>
      </c>
      <c r="AB33" s="771"/>
      <c r="AC33" s="771"/>
      <c r="AD33" s="771"/>
      <c r="AE33" s="772"/>
      <c r="AF33" s="773">
        <v>1219</v>
      </c>
      <c r="AG33" s="774"/>
      <c r="AH33" s="774"/>
      <c r="AI33" s="774"/>
      <c r="AJ33" s="775"/>
      <c r="AK33" s="821">
        <v>43</v>
      </c>
      <c r="AL33" s="817"/>
      <c r="AM33" s="817"/>
      <c r="AN33" s="817"/>
      <c r="AO33" s="817"/>
      <c r="AP33" s="817">
        <v>494</v>
      </c>
      <c r="AQ33" s="817"/>
      <c r="AR33" s="817"/>
      <c r="AS33" s="817"/>
      <c r="AT33" s="817"/>
      <c r="AU33" s="817">
        <v>183</v>
      </c>
      <c r="AV33" s="817"/>
      <c r="AW33" s="817"/>
      <c r="AX33" s="817"/>
      <c r="AY33" s="817"/>
      <c r="AZ33" s="818" t="s">
        <v>601</v>
      </c>
      <c r="BA33" s="818"/>
      <c r="BB33" s="818"/>
      <c r="BC33" s="818"/>
      <c r="BD33" s="818"/>
      <c r="BE33" s="819" t="s">
        <v>415</v>
      </c>
      <c r="BF33" s="819"/>
      <c r="BG33" s="819"/>
      <c r="BH33" s="819"/>
      <c r="BI33" s="820"/>
      <c r="BJ33" s="226"/>
      <c r="BK33" s="226"/>
      <c r="BL33" s="226"/>
      <c r="BM33" s="226"/>
      <c r="BN33" s="226"/>
      <c r="BO33" s="236"/>
      <c r="BP33" s="236"/>
      <c r="BQ33" s="233">
        <v>27</v>
      </c>
      <c r="BR33" s="234"/>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15">
      <c r="A34" s="237">
        <v>7</v>
      </c>
      <c r="B34" s="767" t="s">
        <v>416</v>
      </c>
      <c r="C34" s="768"/>
      <c r="D34" s="768"/>
      <c r="E34" s="768"/>
      <c r="F34" s="768"/>
      <c r="G34" s="768"/>
      <c r="H34" s="768"/>
      <c r="I34" s="768"/>
      <c r="J34" s="768"/>
      <c r="K34" s="768"/>
      <c r="L34" s="768"/>
      <c r="M34" s="768"/>
      <c r="N34" s="768"/>
      <c r="O34" s="768"/>
      <c r="P34" s="769"/>
      <c r="Q34" s="770">
        <v>1667</v>
      </c>
      <c r="R34" s="771"/>
      <c r="S34" s="771"/>
      <c r="T34" s="771"/>
      <c r="U34" s="771"/>
      <c r="V34" s="771">
        <v>1722</v>
      </c>
      <c r="W34" s="771"/>
      <c r="X34" s="771"/>
      <c r="Y34" s="771"/>
      <c r="Z34" s="771"/>
      <c r="AA34" s="771">
        <v>-55</v>
      </c>
      <c r="AB34" s="771"/>
      <c r="AC34" s="771"/>
      <c r="AD34" s="771"/>
      <c r="AE34" s="772"/>
      <c r="AF34" s="773">
        <v>1502</v>
      </c>
      <c r="AG34" s="774"/>
      <c r="AH34" s="774"/>
      <c r="AI34" s="774"/>
      <c r="AJ34" s="775"/>
      <c r="AK34" s="821">
        <v>299</v>
      </c>
      <c r="AL34" s="817"/>
      <c r="AM34" s="817"/>
      <c r="AN34" s="817"/>
      <c r="AO34" s="817"/>
      <c r="AP34" s="817">
        <v>561</v>
      </c>
      <c r="AQ34" s="817"/>
      <c r="AR34" s="817"/>
      <c r="AS34" s="817"/>
      <c r="AT34" s="817"/>
      <c r="AU34" s="817">
        <v>373</v>
      </c>
      <c r="AV34" s="817"/>
      <c r="AW34" s="817"/>
      <c r="AX34" s="817"/>
      <c r="AY34" s="817"/>
      <c r="AZ34" s="818" t="s">
        <v>601</v>
      </c>
      <c r="BA34" s="818"/>
      <c r="BB34" s="818"/>
      <c r="BC34" s="818"/>
      <c r="BD34" s="818"/>
      <c r="BE34" s="819" t="s">
        <v>417</v>
      </c>
      <c r="BF34" s="819"/>
      <c r="BG34" s="819"/>
      <c r="BH34" s="819"/>
      <c r="BI34" s="820"/>
      <c r="BJ34" s="226"/>
      <c r="BK34" s="226"/>
      <c r="BL34" s="226"/>
      <c r="BM34" s="226"/>
      <c r="BN34" s="226"/>
      <c r="BO34" s="236"/>
      <c r="BP34" s="236"/>
      <c r="BQ34" s="233">
        <v>28</v>
      </c>
      <c r="BR34" s="234"/>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15">
      <c r="A35" s="237">
        <v>8</v>
      </c>
      <c r="B35" s="767" t="s">
        <v>418</v>
      </c>
      <c r="C35" s="768"/>
      <c r="D35" s="768"/>
      <c r="E35" s="768"/>
      <c r="F35" s="768"/>
      <c r="G35" s="768"/>
      <c r="H35" s="768"/>
      <c r="I35" s="768"/>
      <c r="J35" s="768"/>
      <c r="K35" s="768"/>
      <c r="L35" s="768"/>
      <c r="M35" s="768"/>
      <c r="N35" s="768"/>
      <c r="O35" s="768"/>
      <c r="P35" s="769"/>
      <c r="Q35" s="770">
        <v>1128</v>
      </c>
      <c r="R35" s="771"/>
      <c r="S35" s="771"/>
      <c r="T35" s="771"/>
      <c r="U35" s="771"/>
      <c r="V35" s="771">
        <v>1121</v>
      </c>
      <c r="W35" s="771"/>
      <c r="X35" s="771"/>
      <c r="Y35" s="771"/>
      <c r="Z35" s="771"/>
      <c r="AA35" s="771">
        <v>9</v>
      </c>
      <c r="AB35" s="771"/>
      <c r="AC35" s="771"/>
      <c r="AD35" s="771"/>
      <c r="AE35" s="772"/>
      <c r="AF35" s="773">
        <v>7</v>
      </c>
      <c r="AG35" s="774"/>
      <c r="AH35" s="774"/>
      <c r="AI35" s="774"/>
      <c r="AJ35" s="775"/>
      <c r="AK35" s="821">
        <v>558</v>
      </c>
      <c r="AL35" s="817"/>
      <c r="AM35" s="817"/>
      <c r="AN35" s="817"/>
      <c r="AO35" s="817"/>
      <c r="AP35" s="817">
        <v>5045</v>
      </c>
      <c r="AQ35" s="817"/>
      <c r="AR35" s="817"/>
      <c r="AS35" s="817"/>
      <c r="AT35" s="817"/>
      <c r="AU35" s="817">
        <v>4813</v>
      </c>
      <c r="AV35" s="817"/>
      <c r="AW35" s="817"/>
      <c r="AX35" s="817"/>
      <c r="AY35" s="817"/>
      <c r="AZ35" s="818" t="s">
        <v>537</v>
      </c>
      <c r="BA35" s="818"/>
      <c r="BB35" s="818"/>
      <c r="BC35" s="818"/>
      <c r="BD35" s="818"/>
      <c r="BE35" s="819" t="s">
        <v>606</v>
      </c>
      <c r="BF35" s="819"/>
      <c r="BG35" s="819"/>
      <c r="BH35" s="819"/>
      <c r="BI35" s="820"/>
      <c r="BJ35" s="226"/>
      <c r="BK35" s="226"/>
      <c r="BL35" s="226"/>
      <c r="BM35" s="226"/>
      <c r="BN35" s="226"/>
      <c r="BO35" s="236"/>
      <c r="BP35" s="236"/>
      <c r="BQ35" s="233">
        <v>29</v>
      </c>
      <c r="BR35" s="234"/>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15">
      <c r="A36" s="237">
        <v>9</v>
      </c>
      <c r="B36" s="767" t="s">
        <v>419</v>
      </c>
      <c r="C36" s="768"/>
      <c r="D36" s="768"/>
      <c r="E36" s="768"/>
      <c r="F36" s="768"/>
      <c r="G36" s="768"/>
      <c r="H36" s="768"/>
      <c r="I36" s="768"/>
      <c r="J36" s="768"/>
      <c r="K36" s="768"/>
      <c r="L36" s="768"/>
      <c r="M36" s="768"/>
      <c r="N36" s="768"/>
      <c r="O36" s="768"/>
      <c r="P36" s="769"/>
      <c r="Q36" s="770">
        <v>177</v>
      </c>
      <c r="R36" s="771"/>
      <c r="S36" s="771"/>
      <c r="T36" s="771"/>
      <c r="U36" s="771"/>
      <c r="V36" s="771">
        <v>175</v>
      </c>
      <c r="W36" s="771"/>
      <c r="X36" s="771"/>
      <c r="Y36" s="771"/>
      <c r="Z36" s="771"/>
      <c r="AA36" s="771">
        <v>2</v>
      </c>
      <c r="AB36" s="771"/>
      <c r="AC36" s="771"/>
      <c r="AD36" s="771"/>
      <c r="AE36" s="772"/>
      <c r="AF36" s="773">
        <v>2</v>
      </c>
      <c r="AG36" s="774"/>
      <c r="AH36" s="774"/>
      <c r="AI36" s="774"/>
      <c r="AJ36" s="775"/>
      <c r="AK36" s="821">
        <v>149</v>
      </c>
      <c r="AL36" s="817"/>
      <c r="AM36" s="817"/>
      <c r="AN36" s="817"/>
      <c r="AO36" s="817"/>
      <c r="AP36" s="817">
        <v>659</v>
      </c>
      <c r="AQ36" s="817"/>
      <c r="AR36" s="817"/>
      <c r="AS36" s="817"/>
      <c r="AT36" s="817"/>
      <c r="AU36" s="817">
        <v>654</v>
      </c>
      <c r="AV36" s="817"/>
      <c r="AW36" s="817"/>
      <c r="AX36" s="817"/>
      <c r="AY36" s="817"/>
      <c r="AZ36" s="818" t="s">
        <v>537</v>
      </c>
      <c r="BA36" s="818"/>
      <c r="BB36" s="818"/>
      <c r="BC36" s="818"/>
      <c r="BD36" s="818"/>
      <c r="BE36" s="819" t="s">
        <v>607</v>
      </c>
      <c r="BF36" s="819"/>
      <c r="BG36" s="819"/>
      <c r="BH36" s="819"/>
      <c r="BI36" s="820"/>
      <c r="BJ36" s="226"/>
      <c r="BK36" s="226"/>
      <c r="BL36" s="226"/>
      <c r="BM36" s="226"/>
      <c r="BN36" s="226"/>
      <c r="BO36" s="236"/>
      <c r="BP36" s="236"/>
      <c r="BQ36" s="233">
        <v>30</v>
      </c>
      <c r="BR36" s="234"/>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15">
      <c r="A37" s="237">
        <v>10</v>
      </c>
      <c r="B37" s="767" t="s">
        <v>421</v>
      </c>
      <c r="C37" s="768"/>
      <c r="D37" s="768"/>
      <c r="E37" s="768"/>
      <c r="F37" s="768"/>
      <c r="G37" s="768"/>
      <c r="H37" s="768"/>
      <c r="I37" s="768"/>
      <c r="J37" s="768"/>
      <c r="K37" s="768"/>
      <c r="L37" s="768"/>
      <c r="M37" s="768"/>
      <c r="N37" s="768"/>
      <c r="O37" s="768"/>
      <c r="P37" s="769"/>
      <c r="Q37" s="770">
        <v>333</v>
      </c>
      <c r="R37" s="771"/>
      <c r="S37" s="771"/>
      <c r="T37" s="771"/>
      <c r="U37" s="771"/>
      <c r="V37" s="771">
        <v>328</v>
      </c>
      <c r="W37" s="771"/>
      <c r="X37" s="771"/>
      <c r="Y37" s="771"/>
      <c r="Z37" s="771"/>
      <c r="AA37" s="771">
        <v>5</v>
      </c>
      <c r="AB37" s="771"/>
      <c r="AC37" s="771"/>
      <c r="AD37" s="771"/>
      <c r="AE37" s="772"/>
      <c r="AF37" s="773">
        <v>5</v>
      </c>
      <c r="AG37" s="774"/>
      <c r="AH37" s="774"/>
      <c r="AI37" s="774"/>
      <c r="AJ37" s="775"/>
      <c r="AK37" s="821">
        <v>252</v>
      </c>
      <c r="AL37" s="817"/>
      <c r="AM37" s="817"/>
      <c r="AN37" s="817"/>
      <c r="AO37" s="817"/>
      <c r="AP37" s="817">
        <v>745</v>
      </c>
      <c r="AQ37" s="817"/>
      <c r="AR37" s="817"/>
      <c r="AS37" s="817"/>
      <c r="AT37" s="817"/>
      <c r="AU37" s="817">
        <v>720</v>
      </c>
      <c r="AV37" s="817"/>
      <c r="AW37" s="817"/>
      <c r="AX37" s="817"/>
      <c r="AY37" s="817"/>
      <c r="AZ37" s="818" t="s">
        <v>537</v>
      </c>
      <c r="BA37" s="818"/>
      <c r="BB37" s="818"/>
      <c r="BC37" s="818"/>
      <c r="BD37" s="818"/>
      <c r="BE37" s="819" t="s">
        <v>608</v>
      </c>
      <c r="BF37" s="819"/>
      <c r="BG37" s="819"/>
      <c r="BH37" s="819"/>
      <c r="BI37" s="820"/>
      <c r="BJ37" s="226"/>
      <c r="BK37" s="226"/>
      <c r="BL37" s="226"/>
      <c r="BM37" s="226"/>
      <c r="BN37" s="226"/>
      <c r="BO37" s="236"/>
      <c r="BP37" s="236"/>
      <c r="BQ37" s="233">
        <v>31</v>
      </c>
      <c r="BR37" s="234"/>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15">
      <c r="A38" s="237">
        <v>11</v>
      </c>
      <c r="B38" s="767" t="s">
        <v>422</v>
      </c>
      <c r="C38" s="768"/>
      <c r="D38" s="768"/>
      <c r="E38" s="768"/>
      <c r="F38" s="768"/>
      <c r="G38" s="768"/>
      <c r="H38" s="768"/>
      <c r="I38" s="768"/>
      <c r="J38" s="768"/>
      <c r="K38" s="768"/>
      <c r="L38" s="768"/>
      <c r="M38" s="768"/>
      <c r="N38" s="768"/>
      <c r="O38" s="768"/>
      <c r="P38" s="769"/>
      <c r="Q38" s="770">
        <v>14</v>
      </c>
      <c r="R38" s="771"/>
      <c r="S38" s="771"/>
      <c r="T38" s="771"/>
      <c r="U38" s="771"/>
      <c r="V38" s="771">
        <v>13</v>
      </c>
      <c r="W38" s="771"/>
      <c r="X38" s="771"/>
      <c r="Y38" s="771"/>
      <c r="Z38" s="771"/>
      <c r="AA38" s="771">
        <v>1</v>
      </c>
      <c r="AB38" s="771"/>
      <c r="AC38" s="771"/>
      <c r="AD38" s="771"/>
      <c r="AE38" s="772"/>
      <c r="AF38" s="773">
        <v>1</v>
      </c>
      <c r="AG38" s="774"/>
      <c r="AH38" s="774"/>
      <c r="AI38" s="774"/>
      <c r="AJ38" s="775"/>
      <c r="AK38" s="821">
        <v>7</v>
      </c>
      <c r="AL38" s="817"/>
      <c r="AM38" s="817"/>
      <c r="AN38" s="817"/>
      <c r="AO38" s="817"/>
      <c r="AP38" s="817">
        <v>36</v>
      </c>
      <c r="AQ38" s="817"/>
      <c r="AR38" s="817"/>
      <c r="AS38" s="817"/>
      <c r="AT38" s="817"/>
      <c r="AU38" s="817">
        <v>36</v>
      </c>
      <c r="AV38" s="817"/>
      <c r="AW38" s="817"/>
      <c r="AX38" s="817"/>
      <c r="AY38" s="817"/>
      <c r="AZ38" s="818" t="s">
        <v>537</v>
      </c>
      <c r="BA38" s="818"/>
      <c r="BB38" s="818"/>
      <c r="BC38" s="818"/>
      <c r="BD38" s="818"/>
      <c r="BE38" s="819" t="s">
        <v>423</v>
      </c>
      <c r="BF38" s="819"/>
      <c r="BG38" s="819"/>
      <c r="BH38" s="819"/>
      <c r="BI38" s="820"/>
      <c r="BJ38" s="226"/>
      <c r="BK38" s="226"/>
      <c r="BL38" s="226"/>
      <c r="BM38" s="226"/>
      <c r="BN38" s="226"/>
      <c r="BO38" s="236"/>
      <c r="BP38" s="236"/>
      <c r="BQ38" s="233">
        <v>32</v>
      </c>
      <c r="BR38" s="234"/>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15">
      <c r="A39" s="237">
        <v>12</v>
      </c>
      <c r="B39" s="767" t="s">
        <v>424</v>
      </c>
      <c r="C39" s="768"/>
      <c r="D39" s="768"/>
      <c r="E39" s="768"/>
      <c r="F39" s="768"/>
      <c r="G39" s="768"/>
      <c r="H39" s="768"/>
      <c r="I39" s="768"/>
      <c r="J39" s="768"/>
      <c r="K39" s="768"/>
      <c r="L39" s="768"/>
      <c r="M39" s="768"/>
      <c r="N39" s="768"/>
      <c r="O39" s="768"/>
      <c r="P39" s="769"/>
      <c r="Q39" s="770">
        <v>169</v>
      </c>
      <c r="R39" s="771"/>
      <c r="S39" s="771"/>
      <c r="T39" s="771"/>
      <c r="U39" s="771"/>
      <c r="V39" s="771">
        <v>169</v>
      </c>
      <c r="W39" s="771"/>
      <c r="X39" s="771"/>
      <c r="Y39" s="771"/>
      <c r="Z39" s="771"/>
      <c r="AA39" s="771">
        <v>0</v>
      </c>
      <c r="AB39" s="771"/>
      <c r="AC39" s="771"/>
      <c r="AD39" s="771"/>
      <c r="AE39" s="772"/>
      <c r="AF39" s="773">
        <v>0</v>
      </c>
      <c r="AG39" s="774"/>
      <c r="AH39" s="774"/>
      <c r="AI39" s="774"/>
      <c r="AJ39" s="775"/>
      <c r="AK39" s="821">
        <v>123</v>
      </c>
      <c r="AL39" s="817"/>
      <c r="AM39" s="817"/>
      <c r="AN39" s="817"/>
      <c r="AO39" s="817"/>
      <c r="AP39" s="817" t="s">
        <v>537</v>
      </c>
      <c r="AQ39" s="817"/>
      <c r="AR39" s="817"/>
      <c r="AS39" s="817"/>
      <c r="AT39" s="817"/>
      <c r="AU39" s="817" t="s">
        <v>537</v>
      </c>
      <c r="AV39" s="817"/>
      <c r="AW39" s="817"/>
      <c r="AX39" s="817"/>
      <c r="AY39" s="817"/>
      <c r="AZ39" s="818" t="s">
        <v>537</v>
      </c>
      <c r="BA39" s="818"/>
      <c r="BB39" s="818"/>
      <c r="BC39" s="818"/>
      <c r="BD39" s="818"/>
      <c r="BE39" s="819" t="s">
        <v>420</v>
      </c>
      <c r="BF39" s="819"/>
      <c r="BG39" s="819"/>
      <c r="BH39" s="819"/>
      <c r="BI39" s="820"/>
      <c r="BJ39" s="226"/>
      <c r="BK39" s="226"/>
      <c r="BL39" s="226"/>
      <c r="BM39" s="226"/>
      <c r="BN39" s="226"/>
      <c r="BO39" s="236"/>
      <c r="BP39" s="236"/>
      <c r="BQ39" s="233">
        <v>33</v>
      </c>
      <c r="BR39" s="234"/>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15">
      <c r="A40" s="233">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6"/>
      <c r="BP40" s="236"/>
      <c r="BQ40" s="233">
        <v>34</v>
      </c>
      <c r="BR40" s="234"/>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15">
      <c r="A41" s="233">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6"/>
      <c r="BP41" s="236"/>
      <c r="BQ41" s="233">
        <v>35</v>
      </c>
      <c r="BR41" s="234"/>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15">
      <c r="A42" s="233">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6"/>
      <c r="BP42" s="236"/>
      <c r="BQ42" s="233">
        <v>36</v>
      </c>
      <c r="BR42" s="234"/>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15">
      <c r="A43" s="233">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t="s">
        <v>602</v>
      </c>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6"/>
      <c r="BP43" s="236"/>
      <c r="BQ43" s="233">
        <v>37</v>
      </c>
      <c r="BR43" s="234"/>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15">
      <c r="A44" s="233">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6"/>
      <c r="BP44" s="236"/>
      <c r="BQ44" s="233">
        <v>38</v>
      </c>
      <c r="BR44" s="234"/>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15">
      <c r="A45" s="233">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6"/>
      <c r="BP45" s="236"/>
      <c r="BQ45" s="233">
        <v>39</v>
      </c>
      <c r="BR45" s="234"/>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15">
      <c r="A46" s="233">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6"/>
      <c r="BP46" s="236"/>
      <c r="BQ46" s="233">
        <v>40</v>
      </c>
      <c r="BR46" s="234"/>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15">
      <c r="A47" s="233">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6"/>
      <c r="BP47" s="236"/>
      <c r="BQ47" s="233">
        <v>41</v>
      </c>
      <c r="BR47" s="234"/>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15">
      <c r="A48" s="233">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6"/>
      <c r="BP48" s="236"/>
      <c r="BQ48" s="233">
        <v>42</v>
      </c>
      <c r="BR48" s="234"/>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15">
      <c r="A49" s="233">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6"/>
      <c r="BP49" s="236"/>
      <c r="BQ49" s="233">
        <v>43</v>
      </c>
      <c r="BR49" s="234"/>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15">
      <c r="A50" s="233">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6"/>
      <c r="BP50" s="236"/>
      <c r="BQ50" s="233">
        <v>44</v>
      </c>
      <c r="BR50" s="234"/>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15">
      <c r="A51" s="233">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6"/>
      <c r="BP51" s="236"/>
      <c r="BQ51" s="233">
        <v>45</v>
      </c>
      <c r="BR51" s="234"/>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15">
      <c r="A52" s="233">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6"/>
      <c r="BP52" s="236"/>
      <c r="BQ52" s="233">
        <v>46</v>
      </c>
      <c r="BR52" s="234"/>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15">
      <c r="A53" s="233">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6"/>
      <c r="BP53" s="236"/>
      <c r="BQ53" s="233">
        <v>47</v>
      </c>
      <c r="BR53" s="234"/>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15">
      <c r="A54" s="233">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6"/>
      <c r="BP54" s="236"/>
      <c r="BQ54" s="233">
        <v>48</v>
      </c>
      <c r="BR54" s="234"/>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15">
      <c r="A55" s="233">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6"/>
      <c r="BP55" s="236"/>
      <c r="BQ55" s="233">
        <v>49</v>
      </c>
      <c r="BR55" s="234"/>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15">
      <c r="A56" s="233">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6"/>
      <c r="BP56" s="236"/>
      <c r="BQ56" s="233">
        <v>50</v>
      </c>
      <c r="BR56" s="234"/>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15">
      <c r="A57" s="233">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6"/>
      <c r="BP57" s="236"/>
      <c r="BQ57" s="233">
        <v>51</v>
      </c>
      <c r="BR57" s="234"/>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15">
      <c r="A58" s="233">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6"/>
      <c r="BP58" s="236"/>
      <c r="BQ58" s="233">
        <v>52</v>
      </c>
      <c r="BR58" s="234"/>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15">
      <c r="A59" s="233">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6"/>
      <c r="BP59" s="236"/>
      <c r="BQ59" s="233">
        <v>53</v>
      </c>
      <c r="BR59" s="234"/>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15">
      <c r="A60" s="233">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6"/>
      <c r="BP60" s="236"/>
      <c r="BQ60" s="233">
        <v>54</v>
      </c>
      <c r="BR60" s="234"/>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
      <c r="A61" s="233">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6"/>
      <c r="BP61" s="236"/>
      <c r="BQ61" s="233">
        <v>55</v>
      </c>
      <c r="BR61" s="234"/>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15">
      <c r="A62" s="233">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425</v>
      </c>
      <c r="BK62" s="793"/>
      <c r="BL62" s="793"/>
      <c r="BM62" s="793"/>
      <c r="BN62" s="794"/>
      <c r="BO62" s="236"/>
      <c r="BP62" s="236"/>
      <c r="BQ62" s="233">
        <v>56</v>
      </c>
      <c r="BR62" s="234"/>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
      <c r="A63" s="235" t="s">
        <v>397</v>
      </c>
      <c r="B63" s="776" t="s">
        <v>426</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3027</v>
      </c>
      <c r="AG63" s="831"/>
      <c r="AH63" s="831"/>
      <c r="AI63" s="831"/>
      <c r="AJ63" s="832"/>
      <c r="AK63" s="833"/>
      <c r="AL63" s="828"/>
      <c r="AM63" s="828"/>
      <c r="AN63" s="828"/>
      <c r="AO63" s="828"/>
      <c r="AP63" s="831">
        <v>7568</v>
      </c>
      <c r="AQ63" s="831"/>
      <c r="AR63" s="831"/>
      <c r="AS63" s="831"/>
      <c r="AT63" s="831"/>
      <c r="AU63" s="831">
        <v>6788</v>
      </c>
      <c r="AV63" s="831"/>
      <c r="AW63" s="831"/>
      <c r="AX63" s="831"/>
      <c r="AY63" s="831"/>
      <c r="AZ63" s="835"/>
      <c r="BA63" s="835"/>
      <c r="BB63" s="835"/>
      <c r="BC63" s="835"/>
      <c r="BD63" s="835"/>
      <c r="BE63" s="836"/>
      <c r="BF63" s="836"/>
      <c r="BG63" s="836"/>
      <c r="BH63" s="836"/>
      <c r="BI63" s="837"/>
      <c r="BJ63" s="838" t="s">
        <v>427</v>
      </c>
      <c r="BK63" s="839"/>
      <c r="BL63" s="839"/>
      <c r="BM63" s="839"/>
      <c r="BN63" s="840"/>
      <c r="BO63" s="236"/>
      <c r="BP63" s="236"/>
      <c r="BQ63" s="233">
        <v>57</v>
      </c>
      <c r="BR63" s="234"/>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
      <c r="A65" s="226" t="s">
        <v>428</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15">
      <c r="A66" s="714" t="s">
        <v>429</v>
      </c>
      <c r="B66" s="715"/>
      <c r="C66" s="715"/>
      <c r="D66" s="715"/>
      <c r="E66" s="715"/>
      <c r="F66" s="715"/>
      <c r="G66" s="715"/>
      <c r="H66" s="715"/>
      <c r="I66" s="715"/>
      <c r="J66" s="715"/>
      <c r="K66" s="715"/>
      <c r="L66" s="715"/>
      <c r="M66" s="715"/>
      <c r="N66" s="715"/>
      <c r="O66" s="715"/>
      <c r="P66" s="716"/>
      <c r="Q66" s="720" t="s">
        <v>430</v>
      </c>
      <c r="R66" s="721"/>
      <c r="S66" s="721"/>
      <c r="T66" s="721"/>
      <c r="U66" s="722"/>
      <c r="V66" s="720" t="s">
        <v>431</v>
      </c>
      <c r="W66" s="721"/>
      <c r="X66" s="721"/>
      <c r="Y66" s="721"/>
      <c r="Z66" s="722"/>
      <c r="AA66" s="720" t="s">
        <v>432</v>
      </c>
      <c r="AB66" s="721"/>
      <c r="AC66" s="721"/>
      <c r="AD66" s="721"/>
      <c r="AE66" s="722"/>
      <c r="AF66" s="841" t="s">
        <v>433</v>
      </c>
      <c r="AG66" s="802"/>
      <c r="AH66" s="802"/>
      <c r="AI66" s="802"/>
      <c r="AJ66" s="842"/>
      <c r="AK66" s="720" t="s">
        <v>434</v>
      </c>
      <c r="AL66" s="715"/>
      <c r="AM66" s="715"/>
      <c r="AN66" s="715"/>
      <c r="AO66" s="716"/>
      <c r="AP66" s="720" t="s">
        <v>435</v>
      </c>
      <c r="AQ66" s="721"/>
      <c r="AR66" s="721"/>
      <c r="AS66" s="721"/>
      <c r="AT66" s="722"/>
      <c r="AU66" s="720" t="s">
        <v>436</v>
      </c>
      <c r="AV66" s="721"/>
      <c r="AW66" s="721"/>
      <c r="AX66" s="721"/>
      <c r="AY66" s="722"/>
      <c r="AZ66" s="720" t="s">
        <v>382</v>
      </c>
      <c r="BA66" s="721"/>
      <c r="BB66" s="721"/>
      <c r="BC66" s="721"/>
      <c r="BD66" s="727"/>
      <c r="BE66" s="236"/>
      <c r="BF66" s="236"/>
      <c r="BG66" s="236"/>
      <c r="BH66" s="236"/>
      <c r="BI66" s="236"/>
      <c r="BJ66" s="236"/>
      <c r="BK66" s="236"/>
      <c r="BL66" s="236"/>
      <c r="BM66" s="236"/>
      <c r="BN66" s="236"/>
      <c r="BO66" s="236"/>
      <c r="BP66" s="236"/>
      <c r="BQ66" s="233">
        <v>60</v>
      </c>
      <c r="BR66" s="238"/>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6"/>
      <c r="BF67" s="236"/>
      <c r="BG67" s="236"/>
      <c r="BH67" s="236"/>
      <c r="BI67" s="236"/>
      <c r="BJ67" s="236"/>
      <c r="BK67" s="236"/>
      <c r="BL67" s="236"/>
      <c r="BM67" s="236"/>
      <c r="BN67" s="236"/>
      <c r="BO67" s="236"/>
      <c r="BP67" s="236"/>
      <c r="BQ67" s="233">
        <v>61</v>
      </c>
      <c r="BR67" s="238"/>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15">
      <c r="A68" s="231">
        <v>1</v>
      </c>
      <c r="B68" s="856" t="s">
        <v>609</v>
      </c>
      <c r="C68" s="857"/>
      <c r="D68" s="857"/>
      <c r="E68" s="857"/>
      <c r="F68" s="857"/>
      <c r="G68" s="857"/>
      <c r="H68" s="857"/>
      <c r="I68" s="857"/>
      <c r="J68" s="857"/>
      <c r="K68" s="857"/>
      <c r="L68" s="857"/>
      <c r="M68" s="857"/>
      <c r="N68" s="857"/>
      <c r="O68" s="857"/>
      <c r="P68" s="858"/>
      <c r="Q68" s="859">
        <v>61</v>
      </c>
      <c r="R68" s="853"/>
      <c r="S68" s="853"/>
      <c r="T68" s="853"/>
      <c r="U68" s="853"/>
      <c r="V68" s="853">
        <v>56</v>
      </c>
      <c r="W68" s="853"/>
      <c r="X68" s="853"/>
      <c r="Y68" s="853"/>
      <c r="Z68" s="853"/>
      <c r="AA68" s="853">
        <v>5</v>
      </c>
      <c r="AB68" s="853"/>
      <c r="AC68" s="853"/>
      <c r="AD68" s="853"/>
      <c r="AE68" s="853"/>
      <c r="AF68" s="853">
        <v>5</v>
      </c>
      <c r="AG68" s="853"/>
      <c r="AH68" s="853"/>
      <c r="AI68" s="853"/>
      <c r="AJ68" s="853"/>
      <c r="AK68" s="853" t="s">
        <v>537</v>
      </c>
      <c r="AL68" s="853"/>
      <c r="AM68" s="853"/>
      <c r="AN68" s="853"/>
      <c r="AO68" s="853"/>
      <c r="AP68" s="853" t="s">
        <v>537</v>
      </c>
      <c r="AQ68" s="853"/>
      <c r="AR68" s="853"/>
      <c r="AS68" s="853"/>
      <c r="AT68" s="853"/>
      <c r="AU68" s="853" t="s">
        <v>537</v>
      </c>
      <c r="AV68" s="853"/>
      <c r="AW68" s="853"/>
      <c r="AX68" s="853"/>
      <c r="AY68" s="853"/>
      <c r="AZ68" s="854"/>
      <c r="BA68" s="854"/>
      <c r="BB68" s="854"/>
      <c r="BC68" s="854"/>
      <c r="BD68" s="855"/>
      <c r="BE68" s="236"/>
      <c r="BF68" s="236"/>
      <c r="BG68" s="236"/>
      <c r="BH68" s="236"/>
      <c r="BI68" s="236"/>
      <c r="BJ68" s="236"/>
      <c r="BK68" s="236"/>
      <c r="BL68" s="236"/>
      <c r="BM68" s="236"/>
      <c r="BN68" s="236"/>
      <c r="BO68" s="236"/>
      <c r="BP68" s="236"/>
      <c r="BQ68" s="233">
        <v>62</v>
      </c>
      <c r="BR68" s="238"/>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15">
      <c r="A69" s="233">
        <v>2</v>
      </c>
      <c r="B69" s="860" t="s">
        <v>610</v>
      </c>
      <c r="C69" s="861"/>
      <c r="D69" s="861"/>
      <c r="E69" s="861"/>
      <c r="F69" s="861"/>
      <c r="G69" s="861"/>
      <c r="H69" s="861"/>
      <c r="I69" s="861"/>
      <c r="J69" s="861"/>
      <c r="K69" s="861"/>
      <c r="L69" s="861"/>
      <c r="M69" s="861"/>
      <c r="N69" s="861"/>
      <c r="O69" s="861"/>
      <c r="P69" s="862"/>
      <c r="Q69" s="863">
        <v>6958</v>
      </c>
      <c r="R69" s="817"/>
      <c r="S69" s="817"/>
      <c r="T69" s="817"/>
      <c r="U69" s="817"/>
      <c r="V69" s="817">
        <v>6929</v>
      </c>
      <c r="W69" s="817"/>
      <c r="X69" s="817"/>
      <c r="Y69" s="817"/>
      <c r="Z69" s="817"/>
      <c r="AA69" s="817">
        <v>29</v>
      </c>
      <c r="AB69" s="817"/>
      <c r="AC69" s="817"/>
      <c r="AD69" s="817"/>
      <c r="AE69" s="817"/>
      <c r="AF69" s="817">
        <v>29</v>
      </c>
      <c r="AG69" s="817"/>
      <c r="AH69" s="817"/>
      <c r="AI69" s="817"/>
      <c r="AJ69" s="817"/>
      <c r="AK69" s="817" t="s">
        <v>537</v>
      </c>
      <c r="AL69" s="817"/>
      <c r="AM69" s="817"/>
      <c r="AN69" s="817"/>
      <c r="AO69" s="817"/>
      <c r="AP69" s="817" t="s">
        <v>537</v>
      </c>
      <c r="AQ69" s="817"/>
      <c r="AR69" s="817"/>
      <c r="AS69" s="817"/>
      <c r="AT69" s="817"/>
      <c r="AU69" s="817" t="s">
        <v>537</v>
      </c>
      <c r="AV69" s="817"/>
      <c r="AW69" s="817"/>
      <c r="AX69" s="817"/>
      <c r="AY69" s="817"/>
      <c r="AZ69" s="819"/>
      <c r="BA69" s="819"/>
      <c r="BB69" s="819"/>
      <c r="BC69" s="819"/>
      <c r="BD69" s="820"/>
      <c r="BE69" s="236"/>
      <c r="BF69" s="236"/>
      <c r="BG69" s="236"/>
      <c r="BH69" s="236"/>
      <c r="BI69" s="236"/>
      <c r="BJ69" s="236"/>
      <c r="BK69" s="236"/>
      <c r="BL69" s="236"/>
      <c r="BM69" s="236"/>
      <c r="BN69" s="236"/>
      <c r="BO69" s="236"/>
      <c r="BP69" s="236"/>
      <c r="BQ69" s="233">
        <v>63</v>
      </c>
      <c r="BR69" s="238"/>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15">
      <c r="A70" s="233">
        <v>3</v>
      </c>
      <c r="B70" s="860" t="s">
        <v>611</v>
      </c>
      <c r="C70" s="861"/>
      <c r="D70" s="861"/>
      <c r="E70" s="861"/>
      <c r="F70" s="861"/>
      <c r="G70" s="861"/>
      <c r="H70" s="861"/>
      <c r="I70" s="861"/>
      <c r="J70" s="861"/>
      <c r="K70" s="861"/>
      <c r="L70" s="861"/>
      <c r="M70" s="861"/>
      <c r="N70" s="861"/>
      <c r="O70" s="861"/>
      <c r="P70" s="862"/>
      <c r="Q70" s="863">
        <v>312</v>
      </c>
      <c r="R70" s="817"/>
      <c r="S70" s="817"/>
      <c r="T70" s="817"/>
      <c r="U70" s="817"/>
      <c r="V70" s="817">
        <v>312</v>
      </c>
      <c r="W70" s="817"/>
      <c r="X70" s="817"/>
      <c r="Y70" s="817"/>
      <c r="Z70" s="817"/>
      <c r="AA70" s="817">
        <v>0</v>
      </c>
      <c r="AB70" s="817"/>
      <c r="AC70" s="817"/>
      <c r="AD70" s="817"/>
      <c r="AE70" s="817"/>
      <c r="AF70" s="817">
        <v>0</v>
      </c>
      <c r="AG70" s="817"/>
      <c r="AH70" s="817"/>
      <c r="AI70" s="817"/>
      <c r="AJ70" s="817"/>
      <c r="AK70" s="817" t="s">
        <v>537</v>
      </c>
      <c r="AL70" s="817"/>
      <c r="AM70" s="817"/>
      <c r="AN70" s="817"/>
      <c r="AO70" s="817"/>
      <c r="AP70" s="817" t="s">
        <v>537</v>
      </c>
      <c r="AQ70" s="817"/>
      <c r="AR70" s="817"/>
      <c r="AS70" s="817"/>
      <c r="AT70" s="817"/>
      <c r="AU70" s="817" t="s">
        <v>537</v>
      </c>
      <c r="AV70" s="817"/>
      <c r="AW70" s="817"/>
      <c r="AX70" s="817"/>
      <c r="AY70" s="817"/>
      <c r="AZ70" s="819"/>
      <c r="BA70" s="819"/>
      <c r="BB70" s="819"/>
      <c r="BC70" s="819"/>
      <c r="BD70" s="820"/>
      <c r="BE70" s="236"/>
      <c r="BF70" s="236"/>
      <c r="BG70" s="236"/>
      <c r="BH70" s="236"/>
      <c r="BI70" s="236"/>
      <c r="BJ70" s="236"/>
      <c r="BK70" s="236"/>
      <c r="BL70" s="236"/>
      <c r="BM70" s="236"/>
      <c r="BN70" s="236"/>
      <c r="BO70" s="236"/>
      <c r="BP70" s="236"/>
      <c r="BQ70" s="233">
        <v>64</v>
      </c>
      <c r="BR70" s="238"/>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15">
      <c r="A71" s="233">
        <v>4</v>
      </c>
      <c r="B71" s="860" t="s">
        <v>612</v>
      </c>
      <c r="C71" s="861"/>
      <c r="D71" s="861"/>
      <c r="E71" s="861"/>
      <c r="F71" s="861"/>
      <c r="G71" s="861"/>
      <c r="H71" s="861"/>
      <c r="I71" s="861"/>
      <c r="J71" s="861"/>
      <c r="K71" s="861"/>
      <c r="L71" s="861"/>
      <c r="M71" s="861"/>
      <c r="N71" s="861"/>
      <c r="O71" s="861"/>
      <c r="P71" s="862"/>
      <c r="Q71" s="863">
        <v>267</v>
      </c>
      <c r="R71" s="817"/>
      <c r="S71" s="817"/>
      <c r="T71" s="817"/>
      <c r="U71" s="817"/>
      <c r="V71" s="817">
        <v>235</v>
      </c>
      <c r="W71" s="817"/>
      <c r="X71" s="817"/>
      <c r="Y71" s="817"/>
      <c r="Z71" s="817"/>
      <c r="AA71" s="817">
        <v>32</v>
      </c>
      <c r="AB71" s="817"/>
      <c r="AC71" s="817"/>
      <c r="AD71" s="817"/>
      <c r="AE71" s="817"/>
      <c r="AF71" s="817">
        <v>32</v>
      </c>
      <c r="AG71" s="817"/>
      <c r="AH71" s="817"/>
      <c r="AI71" s="817"/>
      <c r="AJ71" s="817"/>
      <c r="AK71" s="817" t="s">
        <v>537</v>
      </c>
      <c r="AL71" s="817"/>
      <c r="AM71" s="817"/>
      <c r="AN71" s="817"/>
      <c r="AO71" s="817"/>
      <c r="AP71" s="817" t="s">
        <v>537</v>
      </c>
      <c r="AQ71" s="817"/>
      <c r="AR71" s="817"/>
      <c r="AS71" s="817"/>
      <c r="AT71" s="817"/>
      <c r="AU71" s="817" t="s">
        <v>537</v>
      </c>
      <c r="AV71" s="817"/>
      <c r="AW71" s="817"/>
      <c r="AX71" s="817"/>
      <c r="AY71" s="817"/>
      <c r="AZ71" s="819"/>
      <c r="BA71" s="819"/>
      <c r="BB71" s="819"/>
      <c r="BC71" s="819"/>
      <c r="BD71" s="820"/>
      <c r="BE71" s="236"/>
      <c r="BF71" s="236"/>
      <c r="BG71" s="236"/>
      <c r="BH71" s="236"/>
      <c r="BI71" s="236"/>
      <c r="BJ71" s="236"/>
      <c r="BK71" s="236"/>
      <c r="BL71" s="236"/>
      <c r="BM71" s="236"/>
      <c r="BN71" s="236"/>
      <c r="BO71" s="236"/>
      <c r="BP71" s="236"/>
      <c r="BQ71" s="233">
        <v>65</v>
      </c>
      <c r="BR71" s="238"/>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15">
      <c r="A72" s="233">
        <v>5</v>
      </c>
      <c r="B72" s="860" t="s">
        <v>613</v>
      </c>
      <c r="C72" s="861"/>
      <c r="D72" s="861"/>
      <c r="E72" s="861"/>
      <c r="F72" s="861"/>
      <c r="G72" s="861"/>
      <c r="H72" s="861"/>
      <c r="I72" s="861"/>
      <c r="J72" s="861"/>
      <c r="K72" s="861"/>
      <c r="L72" s="861"/>
      <c r="M72" s="861"/>
      <c r="N72" s="861"/>
      <c r="O72" s="861"/>
      <c r="P72" s="862"/>
      <c r="Q72" s="863">
        <v>279696</v>
      </c>
      <c r="R72" s="817"/>
      <c r="S72" s="817"/>
      <c r="T72" s="817"/>
      <c r="U72" s="817"/>
      <c r="V72" s="817">
        <v>267445</v>
      </c>
      <c r="W72" s="817"/>
      <c r="X72" s="817"/>
      <c r="Y72" s="817"/>
      <c r="Z72" s="817"/>
      <c r="AA72" s="817">
        <v>12251</v>
      </c>
      <c r="AB72" s="817"/>
      <c r="AC72" s="817"/>
      <c r="AD72" s="817"/>
      <c r="AE72" s="817"/>
      <c r="AF72" s="817">
        <v>12251</v>
      </c>
      <c r="AG72" s="817"/>
      <c r="AH72" s="817"/>
      <c r="AI72" s="817"/>
      <c r="AJ72" s="817"/>
      <c r="AK72" s="817" t="s">
        <v>537</v>
      </c>
      <c r="AL72" s="817"/>
      <c r="AM72" s="817"/>
      <c r="AN72" s="817"/>
      <c r="AO72" s="817"/>
      <c r="AP72" s="817" t="s">
        <v>537</v>
      </c>
      <c r="AQ72" s="817"/>
      <c r="AR72" s="817"/>
      <c r="AS72" s="817"/>
      <c r="AT72" s="817"/>
      <c r="AU72" s="817" t="s">
        <v>537</v>
      </c>
      <c r="AV72" s="817"/>
      <c r="AW72" s="817"/>
      <c r="AX72" s="817"/>
      <c r="AY72" s="817"/>
      <c r="AZ72" s="819"/>
      <c r="BA72" s="819"/>
      <c r="BB72" s="819"/>
      <c r="BC72" s="819"/>
      <c r="BD72" s="820"/>
      <c r="BE72" s="236"/>
      <c r="BF72" s="236"/>
      <c r="BG72" s="236"/>
      <c r="BH72" s="236"/>
      <c r="BI72" s="236"/>
      <c r="BJ72" s="236"/>
      <c r="BK72" s="236"/>
      <c r="BL72" s="236"/>
      <c r="BM72" s="236"/>
      <c r="BN72" s="236"/>
      <c r="BO72" s="236"/>
      <c r="BP72" s="236"/>
      <c r="BQ72" s="233">
        <v>66</v>
      </c>
      <c r="BR72" s="238"/>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15">
      <c r="A73" s="233">
        <v>6</v>
      </c>
      <c r="B73" s="860"/>
      <c r="C73" s="861"/>
      <c r="D73" s="861"/>
      <c r="E73" s="861"/>
      <c r="F73" s="861"/>
      <c r="G73" s="861"/>
      <c r="H73" s="861"/>
      <c r="I73" s="861"/>
      <c r="J73" s="861"/>
      <c r="K73" s="861"/>
      <c r="L73" s="861"/>
      <c r="M73" s="861"/>
      <c r="N73" s="861"/>
      <c r="O73" s="861"/>
      <c r="P73" s="862"/>
      <c r="Q73" s="863"/>
      <c r="R73" s="817"/>
      <c r="S73" s="817"/>
      <c r="T73" s="817"/>
      <c r="U73" s="817"/>
      <c r="V73" s="817"/>
      <c r="W73" s="817"/>
      <c r="X73" s="817"/>
      <c r="Y73" s="817"/>
      <c r="Z73" s="817"/>
      <c r="AA73" s="817"/>
      <c r="AB73" s="817"/>
      <c r="AC73" s="817"/>
      <c r="AD73" s="817"/>
      <c r="AE73" s="817"/>
      <c r="AF73" s="817"/>
      <c r="AG73" s="817"/>
      <c r="AH73" s="817"/>
      <c r="AI73" s="817"/>
      <c r="AJ73" s="817"/>
      <c r="AK73" s="817"/>
      <c r="AL73" s="817"/>
      <c r="AM73" s="817"/>
      <c r="AN73" s="817"/>
      <c r="AO73" s="817"/>
      <c r="AP73" s="817"/>
      <c r="AQ73" s="817"/>
      <c r="AR73" s="817"/>
      <c r="AS73" s="817"/>
      <c r="AT73" s="817"/>
      <c r="AU73" s="817"/>
      <c r="AV73" s="817"/>
      <c r="AW73" s="817"/>
      <c r="AX73" s="817"/>
      <c r="AY73" s="817"/>
      <c r="AZ73" s="819"/>
      <c r="BA73" s="819"/>
      <c r="BB73" s="819"/>
      <c r="BC73" s="819"/>
      <c r="BD73" s="820"/>
      <c r="BE73" s="236"/>
      <c r="BF73" s="236"/>
      <c r="BG73" s="236"/>
      <c r="BH73" s="236"/>
      <c r="BI73" s="236"/>
      <c r="BJ73" s="236"/>
      <c r="BK73" s="236"/>
      <c r="BL73" s="236"/>
      <c r="BM73" s="236"/>
      <c r="BN73" s="236"/>
      <c r="BO73" s="236"/>
      <c r="BP73" s="236"/>
      <c r="BQ73" s="233">
        <v>67</v>
      </c>
      <c r="BR73" s="238"/>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15">
      <c r="A74" s="233">
        <v>7</v>
      </c>
      <c r="B74" s="860"/>
      <c r="C74" s="861"/>
      <c r="D74" s="861"/>
      <c r="E74" s="861"/>
      <c r="F74" s="861"/>
      <c r="G74" s="861"/>
      <c r="H74" s="861"/>
      <c r="I74" s="861"/>
      <c r="J74" s="861"/>
      <c r="K74" s="861"/>
      <c r="L74" s="861"/>
      <c r="M74" s="861"/>
      <c r="N74" s="861"/>
      <c r="O74" s="861"/>
      <c r="P74" s="862"/>
      <c r="Q74" s="863"/>
      <c r="R74" s="817"/>
      <c r="S74" s="817"/>
      <c r="T74" s="817"/>
      <c r="U74" s="817"/>
      <c r="V74" s="817"/>
      <c r="W74" s="817"/>
      <c r="X74" s="817"/>
      <c r="Y74" s="817"/>
      <c r="Z74" s="817"/>
      <c r="AA74" s="817"/>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19"/>
      <c r="BA74" s="819"/>
      <c r="BB74" s="819"/>
      <c r="BC74" s="819"/>
      <c r="BD74" s="820"/>
      <c r="BE74" s="236"/>
      <c r="BF74" s="236"/>
      <c r="BG74" s="236"/>
      <c r="BH74" s="236"/>
      <c r="BI74" s="236"/>
      <c r="BJ74" s="236"/>
      <c r="BK74" s="236"/>
      <c r="BL74" s="236"/>
      <c r="BM74" s="236"/>
      <c r="BN74" s="236"/>
      <c r="BO74" s="236"/>
      <c r="BP74" s="236"/>
      <c r="BQ74" s="233">
        <v>68</v>
      </c>
      <c r="BR74" s="238"/>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15">
      <c r="A75" s="233">
        <v>8</v>
      </c>
      <c r="B75" s="860"/>
      <c r="C75" s="861"/>
      <c r="D75" s="861"/>
      <c r="E75" s="861"/>
      <c r="F75" s="861"/>
      <c r="G75" s="861"/>
      <c r="H75" s="861"/>
      <c r="I75" s="861"/>
      <c r="J75" s="861"/>
      <c r="K75" s="861"/>
      <c r="L75" s="861"/>
      <c r="M75" s="861"/>
      <c r="N75" s="861"/>
      <c r="O75" s="861"/>
      <c r="P75" s="862"/>
      <c r="Q75" s="864"/>
      <c r="R75" s="865"/>
      <c r="S75" s="865"/>
      <c r="T75" s="865"/>
      <c r="U75" s="821"/>
      <c r="V75" s="866"/>
      <c r="W75" s="865"/>
      <c r="X75" s="865"/>
      <c r="Y75" s="865"/>
      <c r="Z75" s="821"/>
      <c r="AA75" s="866"/>
      <c r="AB75" s="865"/>
      <c r="AC75" s="865"/>
      <c r="AD75" s="865"/>
      <c r="AE75" s="821"/>
      <c r="AF75" s="866"/>
      <c r="AG75" s="865"/>
      <c r="AH75" s="865"/>
      <c r="AI75" s="865"/>
      <c r="AJ75" s="821"/>
      <c r="AK75" s="866"/>
      <c r="AL75" s="865"/>
      <c r="AM75" s="865"/>
      <c r="AN75" s="865"/>
      <c r="AO75" s="821"/>
      <c r="AP75" s="866"/>
      <c r="AQ75" s="865"/>
      <c r="AR75" s="865"/>
      <c r="AS75" s="865"/>
      <c r="AT75" s="821"/>
      <c r="AU75" s="866"/>
      <c r="AV75" s="865"/>
      <c r="AW75" s="865"/>
      <c r="AX75" s="865"/>
      <c r="AY75" s="821"/>
      <c r="AZ75" s="819"/>
      <c r="BA75" s="819"/>
      <c r="BB75" s="819"/>
      <c r="BC75" s="819"/>
      <c r="BD75" s="820"/>
      <c r="BE75" s="236"/>
      <c r="BF75" s="236"/>
      <c r="BG75" s="236"/>
      <c r="BH75" s="236"/>
      <c r="BI75" s="236"/>
      <c r="BJ75" s="236"/>
      <c r="BK75" s="236"/>
      <c r="BL75" s="236"/>
      <c r="BM75" s="236"/>
      <c r="BN75" s="236"/>
      <c r="BO75" s="236"/>
      <c r="BP75" s="236"/>
      <c r="BQ75" s="233">
        <v>69</v>
      </c>
      <c r="BR75" s="238"/>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15">
      <c r="A76" s="233">
        <v>9</v>
      </c>
      <c r="B76" s="860"/>
      <c r="C76" s="861"/>
      <c r="D76" s="861"/>
      <c r="E76" s="861"/>
      <c r="F76" s="861"/>
      <c r="G76" s="861"/>
      <c r="H76" s="861"/>
      <c r="I76" s="861"/>
      <c r="J76" s="861"/>
      <c r="K76" s="861"/>
      <c r="L76" s="861"/>
      <c r="M76" s="861"/>
      <c r="N76" s="861"/>
      <c r="O76" s="861"/>
      <c r="P76" s="862"/>
      <c r="Q76" s="864"/>
      <c r="R76" s="865"/>
      <c r="S76" s="865"/>
      <c r="T76" s="865"/>
      <c r="U76" s="821"/>
      <c r="V76" s="866"/>
      <c r="W76" s="865"/>
      <c r="X76" s="865"/>
      <c r="Y76" s="865"/>
      <c r="Z76" s="821"/>
      <c r="AA76" s="866"/>
      <c r="AB76" s="865"/>
      <c r="AC76" s="865"/>
      <c r="AD76" s="865"/>
      <c r="AE76" s="821"/>
      <c r="AF76" s="866"/>
      <c r="AG76" s="865"/>
      <c r="AH76" s="865"/>
      <c r="AI76" s="865"/>
      <c r="AJ76" s="821"/>
      <c r="AK76" s="866"/>
      <c r="AL76" s="865"/>
      <c r="AM76" s="865"/>
      <c r="AN76" s="865"/>
      <c r="AO76" s="821"/>
      <c r="AP76" s="866"/>
      <c r="AQ76" s="865"/>
      <c r="AR76" s="865"/>
      <c r="AS76" s="865"/>
      <c r="AT76" s="821"/>
      <c r="AU76" s="866"/>
      <c r="AV76" s="865"/>
      <c r="AW76" s="865"/>
      <c r="AX76" s="865"/>
      <c r="AY76" s="821"/>
      <c r="AZ76" s="819"/>
      <c r="BA76" s="819"/>
      <c r="BB76" s="819"/>
      <c r="BC76" s="819"/>
      <c r="BD76" s="820"/>
      <c r="BE76" s="236"/>
      <c r="BF76" s="236"/>
      <c r="BG76" s="236"/>
      <c r="BH76" s="236"/>
      <c r="BI76" s="236"/>
      <c r="BJ76" s="236"/>
      <c r="BK76" s="236"/>
      <c r="BL76" s="236"/>
      <c r="BM76" s="236"/>
      <c r="BN76" s="236"/>
      <c r="BO76" s="236"/>
      <c r="BP76" s="236"/>
      <c r="BQ76" s="233">
        <v>70</v>
      </c>
      <c r="BR76" s="238"/>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15">
      <c r="A77" s="233">
        <v>10</v>
      </c>
      <c r="B77" s="860"/>
      <c r="C77" s="861"/>
      <c r="D77" s="861"/>
      <c r="E77" s="861"/>
      <c r="F77" s="861"/>
      <c r="G77" s="861"/>
      <c r="H77" s="861"/>
      <c r="I77" s="861"/>
      <c r="J77" s="861"/>
      <c r="K77" s="861"/>
      <c r="L77" s="861"/>
      <c r="M77" s="861"/>
      <c r="N77" s="861"/>
      <c r="O77" s="861"/>
      <c r="P77" s="862"/>
      <c r="Q77" s="864"/>
      <c r="R77" s="865"/>
      <c r="S77" s="865"/>
      <c r="T77" s="865"/>
      <c r="U77" s="821"/>
      <c r="V77" s="866"/>
      <c r="W77" s="865"/>
      <c r="X77" s="865"/>
      <c r="Y77" s="865"/>
      <c r="Z77" s="821"/>
      <c r="AA77" s="866"/>
      <c r="AB77" s="865"/>
      <c r="AC77" s="865"/>
      <c r="AD77" s="865"/>
      <c r="AE77" s="821"/>
      <c r="AF77" s="866"/>
      <c r="AG77" s="865"/>
      <c r="AH77" s="865"/>
      <c r="AI77" s="865"/>
      <c r="AJ77" s="821"/>
      <c r="AK77" s="866"/>
      <c r="AL77" s="865"/>
      <c r="AM77" s="865"/>
      <c r="AN77" s="865"/>
      <c r="AO77" s="821"/>
      <c r="AP77" s="866"/>
      <c r="AQ77" s="865"/>
      <c r="AR77" s="865"/>
      <c r="AS77" s="865"/>
      <c r="AT77" s="821"/>
      <c r="AU77" s="866"/>
      <c r="AV77" s="865"/>
      <c r="AW77" s="865"/>
      <c r="AX77" s="865"/>
      <c r="AY77" s="821"/>
      <c r="AZ77" s="819"/>
      <c r="BA77" s="819"/>
      <c r="BB77" s="819"/>
      <c r="BC77" s="819"/>
      <c r="BD77" s="820"/>
      <c r="BE77" s="236"/>
      <c r="BF77" s="236"/>
      <c r="BG77" s="236"/>
      <c r="BH77" s="236"/>
      <c r="BI77" s="236"/>
      <c r="BJ77" s="236"/>
      <c r="BK77" s="236"/>
      <c r="BL77" s="236"/>
      <c r="BM77" s="236"/>
      <c r="BN77" s="236"/>
      <c r="BO77" s="236"/>
      <c r="BP77" s="236"/>
      <c r="BQ77" s="233">
        <v>71</v>
      </c>
      <c r="BR77" s="238"/>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15">
      <c r="A78" s="233">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6"/>
      <c r="BF78" s="236"/>
      <c r="BG78" s="236"/>
      <c r="BH78" s="236"/>
      <c r="BI78" s="236"/>
      <c r="BJ78" s="224"/>
      <c r="BK78" s="224"/>
      <c r="BL78" s="224"/>
      <c r="BM78" s="224"/>
      <c r="BN78" s="224"/>
      <c r="BO78" s="236"/>
      <c r="BP78" s="236"/>
      <c r="BQ78" s="233">
        <v>72</v>
      </c>
      <c r="BR78" s="238"/>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15">
      <c r="A79" s="233">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6"/>
      <c r="BF79" s="236"/>
      <c r="BG79" s="236"/>
      <c r="BH79" s="236"/>
      <c r="BI79" s="236"/>
      <c r="BJ79" s="224"/>
      <c r="BK79" s="224"/>
      <c r="BL79" s="224"/>
      <c r="BM79" s="224"/>
      <c r="BN79" s="224"/>
      <c r="BO79" s="236"/>
      <c r="BP79" s="236"/>
      <c r="BQ79" s="233">
        <v>73</v>
      </c>
      <c r="BR79" s="238"/>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15">
      <c r="A80" s="233">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6"/>
      <c r="BF80" s="236"/>
      <c r="BG80" s="236"/>
      <c r="BH80" s="236"/>
      <c r="BI80" s="236"/>
      <c r="BJ80" s="236"/>
      <c r="BK80" s="236"/>
      <c r="BL80" s="236"/>
      <c r="BM80" s="236"/>
      <c r="BN80" s="236"/>
      <c r="BO80" s="236"/>
      <c r="BP80" s="236"/>
      <c r="BQ80" s="233">
        <v>74</v>
      </c>
      <c r="BR80" s="238"/>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15">
      <c r="A81" s="233">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6"/>
      <c r="BF81" s="236"/>
      <c r="BG81" s="236"/>
      <c r="BH81" s="236"/>
      <c r="BI81" s="236"/>
      <c r="BJ81" s="236"/>
      <c r="BK81" s="236"/>
      <c r="BL81" s="236"/>
      <c r="BM81" s="236"/>
      <c r="BN81" s="236"/>
      <c r="BO81" s="236"/>
      <c r="BP81" s="236"/>
      <c r="BQ81" s="233">
        <v>75</v>
      </c>
      <c r="BR81" s="238"/>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15">
      <c r="A82" s="233">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6"/>
      <c r="BF82" s="236"/>
      <c r="BG82" s="236"/>
      <c r="BH82" s="236"/>
      <c r="BI82" s="236"/>
      <c r="BJ82" s="236"/>
      <c r="BK82" s="236"/>
      <c r="BL82" s="236"/>
      <c r="BM82" s="236"/>
      <c r="BN82" s="236"/>
      <c r="BO82" s="236"/>
      <c r="BP82" s="236"/>
      <c r="BQ82" s="233">
        <v>76</v>
      </c>
      <c r="BR82" s="238"/>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15">
      <c r="A83" s="233">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6"/>
      <c r="BF83" s="236"/>
      <c r="BG83" s="236"/>
      <c r="BH83" s="236"/>
      <c r="BI83" s="236"/>
      <c r="BJ83" s="236"/>
      <c r="BK83" s="236"/>
      <c r="BL83" s="236"/>
      <c r="BM83" s="236"/>
      <c r="BN83" s="236"/>
      <c r="BO83" s="236"/>
      <c r="BP83" s="236"/>
      <c r="BQ83" s="233">
        <v>77</v>
      </c>
      <c r="BR83" s="238"/>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15">
      <c r="A84" s="233">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6"/>
      <c r="BF84" s="236"/>
      <c r="BG84" s="236"/>
      <c r="BH84" s="236"/>
      <c r="BI84" s="236"/>
      <c r="BJ84" s="236"/>
      <c r="BK84" s="236"/>
      <c r="BL84" s="236"/>
      <c r="BM84" s="236"/>
      <c r="BN84" s="236"/>
      <c r="BO84" s="236"/>
      <c r="BP84" s="236"/>
      <c r="BQ84" s="233">
        <v>78</v>
      </c>
      <c r="BR84" s="238"/>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15">
      <c r="A85" s="233">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6"/>
      <c r="BF85" s="236"/>
      <c r="BG85" s="236"/>
      <c r="BH85" s="236"/>
      <c r="BI85" s="236"/>
      <c r="BJ85" s="236"/>
      <c r="BK85" s="236"/>
      <c r="BL85" s="236"/>
      <c r="BM85" s="236"/>
      <c r="BN85" s="236"/>
      <c r="BO85" s="236"/>
      <c r="BP85" s="236"/>
      <c r="BQ85" s="233">
        <v>79</v>
      </c>
      <c r="BR85" s="238"/>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15">
      <c r="A86" s="233">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6"/>
      <c r="BF86" s="236"/>
      <c r="BG86" s="236"/>
      <c r="BH86" s="236"/>
      <c r="BI86" s="236"/>
      <c r="BJ86" s="236"/>
      <c r="BK86" s="236"/>
      <c r="BL86" s="236"/>
      <c r="BM86" s="236"/>
      <c r="BN86" s="236"/>
      <c r="BO86" s="236"/>
      <c r="BP86" s="236"/>
      <c r="BQ86" s="233">
        <v>80</v>
      </c>
      <c r="BR86" s="238"/>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15">
      <c r="A87" s="239">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6"/>
      <c r="BF87" s="236"/>
      <c r="BG87" s="236"/>
      <c r="BH87" s="236"/>
      <c r="BI87" s="236"/>
      <c r="BJ87" s="236"/>
      <c r="BK87" s="236"/>
      <c r="BL87" s="236"/>
      <c r="BM87" s="236"/>
      <c r="BN87" s="236"/>
      <c r="BO87" s="236"/>
      <c r="BP87" s="236"/>
      <c r="BQ87" s="233">
        <v>81</v>
      </c>
      <c r="BR87" s="238"/>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
      <c r="A88" s="235" t="s">
        <v>397</v>
      </c>
      <c r="B88" s="776" t="s">
        <v>437</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12317</v>
      </c>
      <c r="AG88" s="831"/>
      <c r="AH88" s="831"/>
      <c r="AI88" s="831"/>
      <c r="AJ88" s="831"/>
      <c r="AK88" s="828"/>
      <c r="AL88" s="828"/>
      <c r="AM88" s="828"/>
      <c r="AN88" s="828"/>
      <c r="AO88" s="828"/>
      <c r="AP88" s="831" t="s">
        <v>601</v>
      </c>
      <c r="AQ88" s="831"/>
      <c r="AR88" s="831"/>
      <c r="AS88" s="831"/>
      <c r="AT88" s="831"/>
      <c r="AU88" s="831" t="s">
        <v>601</v>
      </c>
      <c r="AV88" s="831"/>
      <c r="AW88" s="831"/>
      <c r="AX88" s="831"/>
      <c r="AY88" s="831"/>
      <c r="AZ88" s="836"/>
      <c r="BA88" s="836"/>
      <c r="BB88" s="836"/>
      <c r="BC88" s="836"/>
      <c r="BD88" s="837"/>
      <c r="BE88" s="236"/>
      <c r="BF88" s="236"/>
      <c r="BG88" s="236"/>
      <c r="BH88" s="236"/>
      <c r="BI88" s="236"/>
      <c r="BJ88" s="236"/>
      <c r="BK88" s="236"/>
      <c r="BL88" s="236"/>
      <c r="BM88" s="236"/>
      <c r="BN88" s="236"/>
      <c r="BO88" s="236"/>
      <c r="BP88" s="236"/>
      <c r="BQ88" s="233">
        <v>82</v>
      </c>
      <c r="BR88" s="238"/>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397</v>
      </c>
      <c r="BR102" s="776" t="s">
        <v>438</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v>216</v>
      </c>
      <c r="CS102" s="839"/>
      <c r="CT102" s="839"/>
      <c r="CU102" s="839"/>
      <c r="CV102" s="878"/>
      <c r="CW102" s="877">
        <v>28</v>
      </c>
      <c r="CX102" s="839"/>
      <c r="CY102" s="839"/>
      <c r="CZ102" s="839"/>
      <c r="DA102" s="878"/>
      <c r="DB102" s="877" t="s">
        <v>601</v>
      </c>
      <c r="DC102" s="839"/>
      <c r="DD102" s="839"/>
      <c r="DE102" s="839"/>
      <c r="DF102" s="878"/>
      <c r="DG102" s="877" t="s">
        <v>601</v>
      </c>
      <c r="DH102" s="839"/>
      <c r="DI102" s="839"/>
      <c r="DJ102" s="839"/>
      <c r="DK102" s="878"/>
      <c r="DL102" s="877" t="s">
        <v>601</v>
      </c>
      <c r="DM102" s="839"/>
      <c r="DN102" s="839"/>
      <c r="DO102" s="839"/>
      <c r="DP102" s="878"/>
      <c r="DQ102" s="877" t="s">
        <v>601</v>
      </c>
      <c r="DR102" s="839"/>
      <c r="DS102" s="839"/>
      <c r="DT102" s="839"/>
      <c r="DU102" s="878"/>
      <c r="DV102" s="776"/>
      <c r="DW102" s="777"/>
      <c r="DX102" s="777"/>
      <c r="DY102" s="777"/>
      <c r="DZ102" s="901"/>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02" t="s">
        <v>439</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03" t="s">
        <v>440</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441</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442</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04" t="s">
        <v>443</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444</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15">
      <c r="A109" s="899" t="s">
        <v>445</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446</v>
      </c>
      <c r="AB109" s="880"/>
      <c r="AC109" s="880"/>
      <c r="AD109" s="880"/>
      <c r="AE109" s="881"/>
      <c r="AF109" s="879" t="s">
        <v>447</v>
      </c>
      <c r="AG109" s="880"/>
      <c r="AH109" s="880"/>
      <c r="AI109" s="880"/>
      <c r="AJ109" s="881"/>
      <c r="AK109" s="879" t="s">
        <v>312</v>
      </c>
      <c r="AL109" s="880"/>
      <c r="AM109" s="880"/>
      <c r="AN109" s="880"/>
      <c r="AO109" s="881"/>
      <c r="AP109" s="879" t="s">
        <v>448</v>
      </c>
      <c r="AQ109" s="880"/>
      <c r="AR109" s="880"/>
      <c r="AS109" s="880"/>
      <c r="AT109" s="882"/>
      <c r="AU109" s="899" t="s">
        <v>445</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446</v>
      </c>
      <c r="BR109" s="880"/>
      <c r="BS109" s="880"/>
      <c r="BT109" s="880"/>
      <c r="BU109" s="881"/>
      <c r="BV109" s="879" t="s">
        <v>447</v>
      </c>
      <c r="BW109" s="880"/>
      <c r="BX109" s="880"/>
      <c r="BY109" s="880"/>
      <c r="BZ109" s="881"/>
      <c r="CA109" s="879" t="s">
        <v>312</v>
      </c>
      <c r="CB109" s="880"/>
      <c r="CC109" s="880"/>
      <c r="CD109" s="880"/>
      <c r="CE109" s="881"/>
      <c r="CF109" s="900" t="s">
        <v>448</v>
      </c>
      <c r="CG109" s="900"/>
      <c r="CH109" s="900"/>
      <c r="CI109" s="900"/>
      <c r="CJ109" s="900"/>
      <c r="CK109" s="879" t="s">
        <v>449</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446</v>
      </c>
      <c r="DH109" s="880"/>
      <c r="DI109" s="880"/>
      <c r="DJ109" s="880"/>
      <c r="DK109" s="881"/>
      <c r="DL109" s="879" t="s">
        <v>447</v>
      </c>
      <c r="DM109" s="880"/>
      <c r="DN109" s="880"/>
      <c r="DO109" s="880"/>
      <c r="DP109" s="881"/>
      <c r="DQ109" s="879" t="s">
        <v>312</v>
      </c>
      <c r="DR109" s="880"/>
      <c r="DS109" s="880"/>
      <c r="DT109" s="880"/>
      <c r="DU109" s="881"/>
      <c r="DV109" s="879" t="s">
        <v>448</v>
      </c>
      <c r="DW109" s="880"/>
      <c r="DX109" s="880"/>
      <c r="DY109" s="880"/>
      <c r="DZ109" s="882"/>
    </row>
    <row r="110" spans="1:131" s="224" customFormat="1" ht="26.25" customHeight="1" x14ac:dyDescent="0.15">
      <c r="A110" s="883" t="s">
        <v>450</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2850805</v>
      </c>
      <c r="AB110" s="887"/>
      <c r="AC110" s="887"/>
      <c r="AD110" s="887"/>
      <c r="AE110" s="888"/>
      <c r="AF110" s="889">
        <v>2721142</v>
      </c>
      <c r="AG110" s="887"/>
      <c r="AH110" s="887"/>
      <c r="AI110" s="887"/>
      <c r="AJ110" s="888"/>
      <c r="AK110" s="889">
        <v>2435496</v>
      </c>
      <c r="AL110" s="887"/>
      <c r="AM110" s="887"/>
      <c r="AN110" s="887"/>
      <c r="AO110" s="888"/>
      <c r="AP110" s="890">
        <v>28.8</v>
      </c>
      <c r="AQ110" s="891"/>
      <c r="AR110" s="891"/>
      <c r="AS110" s="891"/>
      <c r="AT110" s="892"/>
      <c r="AU110" s="893" t="s">
        <v>74</v>
      </c>
      <c r="AV110" s="894"/>
      <c r="AW110" s="894"/>
      <c r="AX110" s="894"/>
      <c r="AY110" s="894"/>
      <c r="AZ110" s="916" t="s">
        <v>451</v>
      </c>
      <c r="BA110" s="884"/>
      <c r="BB110" s="884"/>
      <c r="BC110" s="884"/>
      <c r="BD110" s="884"/>
      <c r="BE110" s="884"/>
      <c r="BF110" s="884"/>
      <c r="BG110" s="884"/>
      <c r="BH110" s="884"/>
      <c r="BI110" s="884"/>
      <c r="BJ110" s="884"/>
      <c r="BK110" s="884"/>
      <c r="BL110" s="884"/>
      <c r="BM110" s="884"/>
      <c r="BN110" s="884"/>
      <c r="BO110" s="884"/>
      <c r="BP110" s="885"/>
      <c r="BQ110" s="917">
        <v>14819752</v>
      </c>
      <c r="BR110" s="918"/>
      <c r="BS110" s="918"/>
      <c r="BT110" s="918"/>
      <c r="BU110" s="918"/>
      <c r="BV110" s="918">
        <v>13287121</v>
      </c>
      <c r="BW110" s="918"/>
      <c r="BX110" s="918"/>
      <c r="BY110" s="918"/>
      <c r="BZ110" s="918"/>
      <c r="CA110" s="918">
        <v>11844366</v>
      </c>
      <c r="CB110" s="918"/>
      <c r="CC110" s="918"/>
      <c r="CD110" s="918"/>
      <c r="CE110" s="918"/>
      <c r="CF110" s="931">
        <v>140.1</v>
      </c>
      <c r="CG110" s="932"/>
      <c r="CH110" s="932"/>
      <c r="CI110" s="932"/>
      <c r="CJ110" s="932"/>
      <c r="CK110" s="933" t="s">
        <v>452</v>
      </c>
      <c r="CL110" s="934"/>
      <c r="CM110" s="916" t="s">
        <v>453</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427</v>
      </c>
      <c r="DH110" s="918"/>
      <c r="DI110" s="918"/>
      <c r="DJ110" s="918"/>
      <c r="DK110" s="918"/>
      <c r="DL110" s="918" t="s">
        <v>427</v>
      </c>
      <c r="DM110" s="918"/>
      <c r="DN110" s="918"/>
      <c r="DO110" s="918"/>
      <c r="DP110" s="918"/>
      <c r="DQ110" s="918" t="s">
        <v>454</v>
      </c>
      <c r="DR110" s="918"/>
      <c r="DS110" s="918"/>
      <c r="DT110" s="918"/>
      <c r="DU110" s="918"/>
      <c r="DV110" s="919" t="s">
        <v>427</v>
      </c>
      <c r="DW110" s="919"/>
      <c r="DX110" s="919"/>
      <c r="DY110" s="919"/>
      <c r="DZ110" s="920"/>
    </row>
    <row r="111" spans="1:131" s="224" customFormat="1" ht="26.25" customHeight="1" x14ac:dyDescent="0.15">
      <c r="A111" s="921" t="s">
        <v>455</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427</v>
      </c>
      <c r="AB111" s="925"/>
      <c r="AC111" s="925"/>
      <c r="AD111" s="925"/>
      <c r="AE111" s="926"/>
      <c r="AF111" s="927" t="s">
        <v>182</v>
      </c>
      <c r="AG111" s="925"/>
      <c r="AH111" s="925"/>
      <c r="AI111" s="925"/>
      <c r="AJ111" s="926"/>
      <c r="AK111" s="927" t="s">
        <v>182</v>
      </c>
      <c r="AL111" s="925"/>
      <c r="AM111" s="925"/>
      <c r="AN111" s="925"/>
      <c r="AO111" s="926"/>
      <c r="AP111" s="928" t="s">
        <v>182</v>
      </c>
      <c r="AQ111" s="929"/>
      <c r="AR111" s="929"/>
      <c r="AS111" s="929"/>
      <c r="AT111" s="930"/>
      <c r="AU111" s="895"/>
      <c r="AV111" s="896"/>
      <c r="AW111" s="896"/>
      <c r="AX111" s="896"/>
      <c r="AY111" s="896"/>
      <c r="AZ111" s="909" t="s">
        <v>456</v>
      </c>
      <c r="BA111" s="910"/>
      <c r="BB111" s="910"/>
      <c r="BC111" s="910"/>
      <c r="BD111" s="910"/>
      <c r="BE111" s="910"/>
      <c r="BF111" s="910"/>
      <c r="BG111" s="910"/>
      <c r="BH111" s="910"/>
      <c r="BI111" s="910"/>
      <c r="BJ111" s="910"/>
      <c r="BK111" s="910"/>
      <c r="BL111" s="910"/>
      <c r="BM111" s="910"/>
      <c r="BN111" s="910"/>
      <c r="BO111" s="910"/>
      <c r="BP111" s="911"/>
      <c r="BQ111" s="912">
        <v>29279</v>
      </c>
      <c r="BR111" s="913"/>
      <c r="BS111" s="913"/>
      <c r="BT111" s="913"/>
      <c r="BU111" s="913"/>
      <c r="BV111" s="913">
        <v>7229</v>
      </c>
      <c r="BW111" s="913"/>
      <c r="BX111" s="913"/>
      <c r="BY111" s="913"/>
      <c r="BZ111" s="913"/>
      <c r="CA111" s="913" t="s">
        <v>427</v>
      </c>
      <c r="CB111" s="913"/>
      <c r="CC111" s="913"/>
      <c r="CD111" s="913"/>
      <c r="CE111" s="913"/>
      <c r="CF111" s="907" t="s">
        <v>182</v>
      </c>
      <c r="CG111" s="908"/>
      <c r="CH111" s="908"/>
      <c r="CI111" s="908"/>
      <c r="CJ111" s="908"/>
      <c r="CK111" s="935"/>
      <c r="CL111" s="936"/>
      <c r="CM111" s="909" t="s">
        <v>457</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427</v>
      </c>
      <c r="DH111" s="913"/>
      <c r="DI111" s="913"/>
      <c r="DJ111" s="913"/>
      <c r="DK111" s="913"/>
      <c r="DL111" s="913" t="s">
        <v>427</v>
      </c>
      <c r="DM111" s="913"/>
      <c r="DN111" s="913"/>
      <c r="DO111" s="913"/>
      <c r="DP111" s="913"/>
      <c r="DQ111" s="913" t="s">
        <v>182</v>
      </c>
      <c r="DR111" s="913"/>
      <c r="DS111" s="913"/>
      <c r="DT111" s="913"/>
      <c r="DU111" s="913"/>
      <c r="DV111" s="914" t="s">
        <v>427</v>
      </c>
      <c r="DW111" s="914"/>
      <c r="DX111" s="914"/>
      <c r="DY111" s="914"/>
      <c r="DZ111" s="915"/>
    </row>
    <row r="112" spans="1:131" s="224" customFormat="1" ht="26.25" customHeight="1" x14ac:dyDescent="0.15">
      <c r="A112" s="939" t="s">
        <v>458</v>
      </c>
      <c r="B112" s="940"/>
      <c r="C112" s="910" t="s">
        <v>459</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427</v>
      </c>
      <c r="AB112" s="946"/>
      <c r="AC112" s="946"/>
      <c r="AD112" s="946"/>
      <c r="AE112" s="947"/>
      <c r="AF112" s="948" t="s">
        <v>460</v>
      </c>
      <c r="AG112" s="946"/>
      <c r="AH112" s="946"/>
      <c r="AI112" s="946"/>
      <c r="AJ112" s="947"/>
      <c r="AK112" s="948" t="s">
        <v>461</v>
      </c>
      <c r="AL112" s="946"/>
      <c r="AM112" s="946"/>
      <c r="AN112" s="946"/>
      <c r="AO112" s="947"/>
      <c r="AP112" s="949" t="s">
        <v>182</v>
      </c>
      <c r="AQ112" s="950"/>
      <c r="AR112" s="950"/>
      <c r="AS112" s="950"/>
      <c r="AT112" s="951"/>
      <c r="AU112" s="895"/>
      <c r="AV112" s="896"/>
      <c r="AW112" s="896"/>
      <c r="AX112" s="896"/>
      <c r="AY112" s="896"/>
      <c r="AZ112" s="909" t="s">
        <v>462</v>
      </c>
      <c r="BA112" s="910"/>
      <c r="BB112" s="910"/>
      <c r="BC112" s="910"/>
      <c r="BD112" s="910"/>
      <c r="BE112" s="910"/>
      <c r="BF112" s="910"/>
      <c r="BG112" s="910"/>
      <c r="BH112" s="910"/>
      <c r="BI112" s="910"/>
      <c r="BJ112" s="910"/>
      <c r="BK112" s="910"/>
      <c r="BL112" s="910"/>
      <c r="BM112" s="910"/>
      <c r="BN112" s="910"/>
      <c r="BO112" s="910"/>
      <c r="BP112" s="911"/>
      <c r="BQ112" s="912">
        <v>7890081</v>
      </c>
      <c r="BR112" s="913"/>
      <c r="BS112" s="913"/>
      <c r="BT112" s="913"/>
      <c r="BU112" s="913"/>
      <c r="BV112" s="913">
        <v>7321948</v>
      </c>
      <c r="BW112" s="913"/>
      <c r="BX112" s="913"/>
      <c r="BY112" s="913"/>
      <c r="BZ112" s="913"/>
      <c r="CA112" s="913">
        <v>6788018</v>
      </c>
      <c r="CB112" s="913"/>
      <c r="CC112" s="913"/>
      <c r="CD112" s="913"/>
      <c r="CE112" s="913"/>
      <c r="CF112" s="907">
        <v>80.3</v>
      </c>
      <c r="CG112" s="908"/>
      <c r="CH112" s="908"/>
      <c r="CI112" s="908"/>
      <c r="CJ112" s="908"/>
      <c r="CK112" s="935"/>
      <c r="CL112" s="936"/>
      <c r="CM112" s="909" t="s">
        <v>463</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427</v>
      </c>
      <c r="DH112" s="913"/>
      <c r="DI112" s="913"/>
      <c r="DJ112" s="913"/>
      <c r="DK112" s="913"/>
      <c r="DL112" s="913" t="s">
        <v>182</v>
      </c>
      <c r="DM112" s="913"/>
      <c r="DN112" s="913"/>
      <c r="DO112" s="913"/>
      <c r="DP112" s="913"/>
      <c r="DQ112" s="913" t="s">
        <v>427</v>
      </c>
      <c r="DR112" s="913"/>
      <c r="DS112" s="913"/>
      <c r="DT112" s="913"/>
      <c r="DU112" s="913"/>
      <c r="DV112" s="914" t="s">
        <v>427</v>
      </c>
      <c r="DW112" s="914"/>
      <c r="DX112" s="914"/>
      <c r="DY112" s="914"/>
      <c r="DZ112" s="915"/>
    </row>
    <row r="113" spans="1:130" s="224" customFormat="1" ht="26.25" customHeight="1" x14ac:dyDescent="0.15">
      <c r="A113" s="941"/>
      <c r="B113" s="942"/>
      <c r="C113" s="910" t="s">
        <v>464</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946161</v>
      </c>
      <c r="AB113" s="925"/>
      <c r="AC113" s="925"/>
      <c r="AD113" s="925"/>
      <c r="AE113" s="926"/>
      <c r="AF113" s="927">
        <v>932556</v>
      </c>
      <c r="AG113" s="925"/>
      <c r="AH113" s="925"/>
      <c r="AI113" s="925"/>
      <c r="AJ113" s="926"/>
      <c r="AK113" s="927">
        <v>931275</v>
      </c>
      <c r="AL113" s="925"/>
      <c r="AM113" s="925"/>
      <c r="AN113" s="925"/>
      <c r="AO113" s="926"/>
      <c r="AP113" s="928">
        <v>11</v>
      </c>
      <c r="AQ113" s="929"/>
      <c r="AR113" s="929"/>
      <c r="AS113" s="929"/>
      <c r="AT113" s="930"/>
      <c r="AU113" s="895"/>
      <c r="AV113" s="896"/>
      <c r="AW113" s="896"/>
      <c r="AX113" s="896"/>
      <c r="AY113" s="896"/>
      <c r="AZ113" s="909" t="s">
        <v>465</v>
      </c>
      <c r="BA113" s="910"/>
      <c r="BB113" s="910"/>
      <c r="BC113" s="910"/>
      <c r="BD113" s="910"/>
      <c r="BE113" s="910"/>
      <c r="BF113" s="910"/>
      <c r="BG113" s="910"/>
      <c r="BH113" s="910"/>
      <c r="BI113" s="910"/>
      <c r="BJ113" s="910"/>
      <c r="BK113" s="910"/>
      <c r="BL113" s="910"/>
      <c r="BM113" s="910"/>
      <c r="BN113" s="910"/>
      <c r="BO113" s="910"/>
      <c r="BP113" s="911"/>
      <c r="BQ113" s="912">
        <v>34221</v>
      </c>
      <c r="BR113" s="913"/>
      <c r="BS113" s="913"/>
      <c r="BT113" s="913"/>
      <c r="BU113" s="913"/>
      <c r="BV113" s="913">
        <v>17169</v>
      </c>
      <c r="BW113" s="913"/>
      <c r="BX113" s="913"/>
      <c r="BY113" s="913"/>
      <c r="BZ113" s="913"/>
      <c r="CA113" s="913" t="s">
        <v>182</v>
      </c>
      <c r="CB113" s="913"/>
      <c r="CC113" s="913"/>
      <c r="CD113" s="913"/>
      <c r="CE113" s="913"/>
      <c r="CF113" s="907" t="s">
        <v>427</v>
      </c>
      <c r="CG113" s="908"/>
      <c r="CH113" s="908"/>
      <c r="CI113" s="908"/>
      <c r="CJ113" s="908"/>
      <c r="CK113" s="935"/>
      <c r="CL113" s="936"/>
      <c r="CM113" s="909" t="s">
        <v>466</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427</v>
      </c>
      <c r="DH113" s="946"/>
      <c r="DI113" s="946"/>
      <c r="DJ113" s="946"/>
      <c r="DK113" s="947"/>
      <c r="DL113" s="948" t="s">
        <v>182</v>
      </c>
      <c r="DM113" s="946"/>
      <c r="DN113" s="946"/>
      <c r="DO113" s="946"/>
      <c r="DP113" s="947"/>
      <c r="DQ113" s="948" t="s">
        <v>182</v>
      </c>
      <c r="DR113" s="946"/>
      <c r="DS113" s="946"/>
      <c r="DT113" s="946"/>
      <c r="DU113" s="947"/>
      <c r="DV113" s="949" t="s">
        <v>182</v>
      </c>
      <c r="DW113" s="950"/>
      <c r="DX113" s="950"/>
      <c r="DY113" s="950"/>
      <c r="DZ113" s="951"/>
    </row>
    <row r="114" spans="1:130" s="224" customFormat="1" ht="26.25" customHeight="1" x14ac:dyDescent="0.15">
      <c r="A114" s="941"/>
      <c r="B114" s="942"/>
      <c r="C114" s="910" t="s">
        <v>467</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17261</v>
      </c>
      <c r="AB114" s="946"/>
      <c r="AC114" s="946"/>
      <c r="AD114" s="946"/>
      <c r="AE114" s="947"/>
      <c r="AF114" s="948">
        <v>17261</v>
      </c>
      <c r="AG114" s="946"/>
      <c r="AH114" s="946"/>
      <c r="AI114" s="946"/>
      <c r="AJ114" s="947"/>
      <c r="AK114" s="948">
        <v>17261</v>
      </c>
      <c r="AL114" s="946"/>
      <c r="AM114" s="946"/>
      <c r="AN114" s="946"/>
      <c r="AO114" s="947"/>
      <c r="AP114" s="949">
        <v>0.2</v>
      </c>
      <c r="AQ114" s="950"/>
      <c r="AR114" s="950"/>
      <c r="AS114" s="950"/>
      <c r="AT114" s="951"/>
      <c r="AU114" s="895"/>
      <c r="AV114" s="896"/>
      <c r="AW114" s="896"/>
      <c r="AX114" s="896"/>
      <c r="AY114" s="896"/>
      <c r="AZ114" s="909" t="s">
        <v>468</v>
      </c>
      <c r="BA114" s="910"/>
      <c r="BB114" s="910"/>
      <c r="BC114" s="910"/>
      <c r="BD114" s="910"/>
      <c r="BE114" s="910"/>
      <c r="BF114" s="910"/>
      <c r="BG114" s="910"/>
      <c r="BH114" s="910"/>
      <c r="BI114" s="910"/>
      <c r="BJ114" s="910"/>
      <c r="BK114" s="910"/>
      <c r="BL114" s="910"/>
      <c r="BM114" s="910"/>
      <c r="BN114" s="910"/>
      <c r="BO114" s="910"/>
      <c r="BP114" s="911"/>
      <c r="BQ114" s="912">
        <v>2699559</v>
      </c>
      <c r="BR114" s="913"/>
      <c r="BS114" s="913"/>
      <c r="BT114" s="913"/>
      <c r="BU114" s="913"/>
      <c r="BV114" s="913">
        <v>2688871</v>
      </c>
      <c r="BW114" s="913"/>
      <c r="BX114" s="913"/>
      <c r="BY114" s="913"/>
      <c r="BZ114" s="913"/>
      <c r="CA114" s="913">
        <v>2541033</v>
      </c>
      <c r="CB114" s="913"/>
      <c r="CC114" s="913"/>
      <c r="CD114" s="913"/>
      <c r="CE114" s="913"/>
      <c r="CF114" s="907">
        <v>30.1</v>
      </c>
      <c r="CG114" s="908"/>
      <c r="CH114" s="908"/>
      <c r="CI114" s="908"/>
      <c r="CJ114" s="908"/>
      <c r="CK114" s="935"/>
      <c r="CL114" s="936"/>
      <c r="CM114" s="909" t="s">
        <v>469</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427</v>
      </c>
      <c r="DH114" s="946"/>
      <c r="DI114" s="946"/>
      <c r="DJ114" s="946"/>
      <c r="DK114" s="947"/>
      <c r="DL114" s="948" t="s">
        <v>427</v>
      </c>
      <c r="DM114" s="946"/>
      <c r="DN114" s="946"/>
      <c r="DO114" s="946"/>
      <c r="DP114" s="947"/>
      <c r="DQ114" s="948" t="s">
        <v>460</v>
      </c>
      <c r="DR114" s="946"/>
      <c r="DS114" s="946"/>
      <c r="DT114" s="946"/>
      <c r="DU114" s="947"/>
      <c r="DV114" s="949" t="s">
        <v>427</v>
      </c>
      <c r="DW114" s="950"/>
      <c r="DX114" s="950"/>
      <c r="DY114" s="950"/>
      <c r="DZ114" s="951"/>
    </row>
    <row r="115" spans="1:130" s="224" customFormat="1" ht="26.25" customHeight="1" x14ac:dyDescent="0.15">
      <c r="A115" s="941"/>
      <c r="B115" s="942"/>
      <c r="C115" s="910" t="s">
        <v>470</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v>22530</v>
      </c>
      <c r="AB115" s="925"/>
      <c r="AC115" s="925"/>
      <c r="AD115" s="925"/>
      <c r="AE115" s="926"/>
      <c r="AF115" s="927">
        <v>22530</v>
      </c>
      <c r="AG115" s="925"/>
      <c r="AH115" s="925"/>
      <c r="AI115" s="925"/>
      <c r="AJ115" s="926"/>
      <c r="AK115" s="927">
        <v>7301</v>
      </c>
      <c r="AL115" s="925"/>
      <c r="AM115" s="925"/>
      <c r="AN115" s="925"/>
      <c r="AO115" s="926"/>
      <c r="AP115" s="928">
        <v>0.1</v>
      </c>
      <c r="AQ115" s="929"/>
      <c r="AR115" s="929"/>
      <c r="AS115" s="929"/>
      <c r="AT115" s="930"/>
      <c r="AU115" s="895"/>
      <c r="AV115" s="896"/>
      <c r="AW115" s="896"/>
      <c r="AX115" s="896"/>
      <c r="AY115" s="896"/>
      <c r="AZ115" s="909" t="s">
        <v>471</v>
      </c>
      <c r="BA115" s="910"/>
      <c r="BB115" s="910"/>
      <c r="BC115" s="910"/>
      <c r="BD115" s="910"/>
      <c r="BE115" s="910"/>
      <c r="BF115" s="910"/>
      <c r="BG115" s="910"/>
      <c r="BH115" s="910"/>
      <c r="BI115" s="910"/>
      <c r="BJ115" s="910"/>
      <c r="BK115" s="910"/>
      <c r="BL115" s="910"/>
      <c r="BM115" s="910"/>
      <c r="BN115" s="910"/>
      <c r="BO115" s="910"/>
      <c r="BP115" s="911"/>
      <c r="BQ115" s="912" t="s">
        <v>427</v>
      </c>
      <c r="BR115" s="913"/>
      <c r="BS115" s="913"/>
      <c r="BT115" s="913"/>
      <c r="BU115" s="913"/>
      <c r="BV115" s="913" t="s">
        <v>182</v>
      </c>
      <c r="BW115" s="913"/>
      <c r="BX115" s="913"/>
      <c r="BY115" s="913"/>
      <c r="BZ115" s="913"/>
      <c r="CA115" s="913" t="s">
        <v>182</v>
      </c>
      <c r="CB115" s="913"/>
      <c r="CC115" s="913"/>
      <c r="CD115" s="913"/>
      <c r="CE115" s="913"/>
      <c r="CF115" s="907" t="s">
        <v>182</v>
      </c>
      <c r="CG115" s="908"/>
      <c r="CH115" s="908"/>
      <c r="CI115" s="908"/>
      <c r="CJ115" s="908"/>
      <c r="CK115" s="935"/>
      <c r="CL115" s="936"/>
      <c r="CM115" s="909" t="s">
        <v>472</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427</v>
      </c>
      <c r="DH115" s="946"/>
      <c r="DI115" s="946"/>
      <c r="DJ115" s="946"/>
      <c r="DK115" s="947"/>
      <c r="DL115" s="948" t="s">
        <v>473</v>
      </c>
      <c r="DM115" s="946"/>
      <c r="DN115" s="946"/>
      <c r="DO115" s="946"/>
      <c r="DP115" s="947"/>
      <c r="DQ115" s="948" t="s">
        <v>182</v>
      </c>
      <c r="DR115" s="946"/>
      <c r="DS115" s="946"/>
      <c r="DT115" s="946"/>
      <c r="DU115" s="947"/>
      <c r="DV115" s="949" t="s">
        <v>427</v>
      </c>
      <c r="DW115" s="950"/>
      <c r="DX115" s="950"/>
      <c r="DY115" s="950"/>
      <c r="DZ115" s="951"/>
    </row>
    <row r="116" spans="1:130" s="224" customFormat="1" ht="26.25" customHeight="1" x14ac:dyDescent="0.15">
      <c r="A116" s="943"/>
      <c r="B116" s="944"/>
      <c r="C116" s="952" t="s">
        <v>474</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427</v>
      </c>
      <c r="AB116" s="946"/>
      <c r="AC116" s="946"/>
      <c r="AD116" s="946"/>
      <c r="AE116" s="947"/>
      <c r="AF116" s="948" t="s">
        <v>427</v>
      </c>
      <c r="AG116" s="946"/>
      <c r="AH116" s="946"/>
      <c r="AI116" s="946"/>
      <c r="AJ116" s="947"/>
      <c r="AK116" s="948" t="s">
        <v>461</v>
      </c>
      <c r="AL116" s="946"/>
      <c r="AM116" s="946"/>
      <c r="AN116" s="946"/>
      <c r="AO116" s="947"/>
      <c r="AP116" s="949" t="s">
        <v>427</v>
      </c>
      <c r="AQ116" s="950"/>
      <c r="AR116" s="950"/>
      <c r="AS116" s="950"/>
      <c r="AT116" s="951"/>
      <c r="AU116" s="895"/>
      <c r="AV116" s="896"/>
      <c r="AW116" s="896"/>
      <c r="AX116" s="896"/>
      <c r="AY116" s="896"/>
      <c r="AZ116" s="954" t="s">
        <v>475</v>
      </c>
      <c r="BA116" s="955"/>
      <c r="BB116" s="955"/>
      <c r="BC116" s="955"/>
      <c r="BD116" s="955"/>
      <c r="BE116" s="955"/>
      <c r="BF116" s="955"/>
      <c r="BG116" s="955"/>
      <c r="BH116" s="955"/>
      <c r="BI116" s="955"/>
      <c r="BJ116" s="955"/>
      <c r="BK116" s="955"/>
      <c r="BL116" s="955"/>
      <c r="BM116" s="955"/>
      <c r="BN116" s="955"/>
      <c r="BO116" s="955"/>
      <c r="BP116" s="956"/>
      <c r="BQ116" s="912" t="s">
        <v>461</v>
      </c>
      <c r="BR116" s="913"/>
      <c r="BS116" s="913"/>
      <c r="BT116" s="913"/>
      <c r="BU116" s="913"/>
      <c r="BV116" s="913" t="s">
        <v>427</v>
      </c>
      <c r="BW116" s="913"/>
      <c r="BX116" s="913"/>
      <c r="BY116" s="913"/>
      <c r="BZ116" s="913"/>
      <c r="CA116" s="913" t="s">
        <v>460</v>
      </c>
      <c r="CB116" s="913"/>
      <c r="CC116" s="913"/>
      <c r="CD116" s="913"/>
      <c r="CE116" s="913"/>
      <c r="CF116" s="907" t="s">
        <v>461</v>
      </c>
      <c r="CG116" s="908"/>
      <c r="CH116" s="908"/>
      <c r="CI116" s="908"/>
      <c r="CJ116" s="908"/>
      <c r="CK116" s="935"/>
      <c r="CL116" s="936"/>
      <c r="CM116" s="909" t="s">
        <v>476</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v>21472</v>
      </c>
      <c r="DH116" s="946"/>
      <c r="DI116" s="946"/>
      <c r="DJ116" s="946"/>
      <c r="DK116" s="947"/>
      <c r="DL116" s="948">
        <v>7229</v>
      </c>
      <c r="DM116" s="946"/>
      <c r="DN116" s="946"/>
      <c r="DO116" s="946"/>
      <c r="DP116" s="947"/>
      <c r="DQ116" s="948" t="s">
        <v>461</v>
      </c>
      <c r="DR116" s="946"/>
      <c r="DS116" s="946"/>
      <c r="DT116" s="946"/>
      <c r="DU116" s="947"/>
      <c r="DV116" s="949" t="s">
        <v>460</v>
      </c>
      <c r="DW116" s="950"/>
      <c r="DX116" s="950"/>
      <c r="DY116" s="950"/>
      <c r="DZ116" s="951"/>
    </row>
    <row r="117" spans="1:130" s="224" customFormat="1" ht="26.25" customHeight="1" x14ac:dyDescent="0.15">
      <c r="A117" s="899" t="s">
        <v>190</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477</v>
      </c>
      <c r="Z117" s="881"/>
      <c r="AA117" s="965">
        <v>3836757</v>
      </c>
      <c r="AB117" s="966"/>
      <c r="AC117" s="966"/>
      <c r="AD117" s="966"/>
      <c r="AE117" s="967"/>
      <c r="AF117" s="968">
        <v>3693489</v>
      </c>
      <c r="AG117" s="966"/>
      <c r="AH117" s="966"/>
      <c r="AI117" s="966"/>
      <c r="AJ117" s="967"/>
      <c r="AK117" s="968">
        <v>3391333</v>
      </c>
      <c r="AL117" s="966"/>
      <c r="AM117" s="966"/>
      <c r="AN117" s="966"/>
      <c r="AO117" s="967"/>
      <c r="AP117" s="969"/>
      <c r="AQ117" s="970"/>
      <c r="AR117" s="970"/>
      <c r="AS117" s="970"/>
      <c r="AT117" s="971"/>
      <c r="AU117" s="895"/>
      <c r="AV117" s="896"/>
      <c r="AW117" s="896"/>
      <c r="AX117" s="896"/>
      <c r="AY117" s="896"/>
      <c r="AZ117" s="961" t="s">
        <v>478</v>
      </c>
      <c r="BA117" s="962"/>
      <c r="BB117" s="962"/>
      <c r="BC117" s="962"/>
      <c r="BD117" s="962"/>
      <c r="BE117" s="962"/>
      <c r="BF117" s="962"/>
      <c r="BG117" s="962"/>
      <c r="BH117" s="962"/>
      <c r="BI117" s="962"/>
      <c r="BJ117" s="962"/>
      <c r="BK117" s="962"/>
      <c r="BL117" s="962"/>
      <c r="BM117" s="962"/>
      <c r="BN117" s="962"/>
      <c r="BO117" s="962"/>
      <c r="BP117" s="963"/>
      <c r="BQ117" s="912" t="s">
        <v>460</v>
      </c>
      <c r="BR117" s="913"/>
      <c r="BS117" s="913"/>
      <c r="BT117" s="913"/>
      <c r="BU117" s="913"/>
      <c r="BV117" s="913" t="s">
        <v>461</v>
      </c>
      <c r="BW117" s="913"/>
      <c r="BX117" s="913"/>
      <c r="BY117" s="913"/>
      <c r="BZ117" s="913"/>
      <c r="CA117" s="913" t="s">
        <v>461</v>
      </c>
      <c r="CB117" s="913"/>
      <c r="CC117" s="913"/>
      <c r="CD117" s="913"/>
      <c r="CE117" s="913"/>
      <c r="CF117" s="907" t="s">
        <v>460</v>
      </c>
      <c r="CG117" s="908"/>
      <c r="CH117" s="908"/>
      <c r="CI117" s="908"/>
      <c r="CJ117" s="908"/>
      <c r="CK117" s="935"/>
      <c r="CL117" s="936"/>
      <c r="CM117" s="909" t="s">
        <v>479</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473</v>
      </c>
      <c r="DH117" s="946"/>
      <c r="DI117" s="946"/>
      <c r="DJ117" s="946"/>
      <c r="DK117" s="947"/>
      <c r="DL117" s="948" t="s">
        <v>182</v>
      </c>
      <c r="DM117" s="946"/>
      <c r="DN117" s="946"/>
      <c r="DO117" s="946"/>
      <c r="DP117" s="947"/>
      <c r="DQ117" s="948" t="s">
        <v>182</v>
      </c>
      <c r="DR117" s="946"/>
      <c r="DS117" s="946"/>
      <c r="DT117" s="946"/>
      <c r="DU117" s="947"/>
      <c r="DV117" s="949" t="s">
        <v>427</v>
      </c>
      <c r="DW117" s="950"/>
      <c r="DX117" s="950"/>
      <c r="DY117" s="950"/>
      <c r="DZ117" s="951"/>
    </row>
    <row r="118" spans="1:130" s="224" customFormat="1" ht="26.25" customHeight="1" x14ac:dyDescent="0.15">
      <c r="A118" s="899" t="s">
        <v>449</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446</v>
      </c>
      <c r="AB118" s="880"/>
      <c r="AC118" s="880"/>
      <c r="AD118" s="880"/>
      <c r="AE118" s="881"/>
      <c r="AF118" s="879" t="s">
        <v>447</v>
      </c>
      <c r="AG118" s="880"/>
      <c r="AH118" s="880"/>
      <c r="AI118" s="880"/>
      <c r="AJ118" s="881"/>
      <c r="AK118" s="879" t="s">
        <v>312</v>
      </c>
      <c r="AL118" s="880"/>
      <c r="AM118" s="880"/>
      <c r="AN118" s="880"/>
      <c r="AO118" s="881"/>
      <c r="AP118" s="957" t="s">
        <v>448</v>
      </c>
      <c r="AQ118" s="958"/>
      <c r="AR118" s="958"/>
      <c r="AS118" s="958"/>
      <c r="AT118" s="959"/>
      <c r="AU118" s="895"/>
      <c r="AV118" s="896"/>
      <c r="AW118" s="896"/>
      <c r="AX118" s="896"/>
      <c r="AY118" s="896"/>
      <c r="AZ118" s="960" t="s">
        <v>480</v>
      </c>
      <c r="BA118" s="952"/>
      <c r="BB118" s="952"/>
      <c r="BC118" s="952"/>
      <c r="BD118" s="952"/>
      <c r="BE118" s="952"/>
      <c r="BF118" s="952"/>
      <c r="BG118" s="952"/>
      <c r="BH118" s="952"/>
      <c r="BI118" s="952"/>
      <c r="BJ118" s="952"/>
      <c r="BK118" s="952"/>
      <c r="BL118" s="952"/>
      <c r="BM118" s="952"/>
      <c r="BN118" s="952"/>
      <c r="BO118" s="952"/>
      <c r="BP118" s="953"/>
      <c r="BQ118" s="986" t="s">
        <v>461</v>
      </c>
      <c r="BR118" s="987"/>
      <c r="BS118" s="987"/>
      <c r="BT118" s="987"/>
      <c r="BU118" s="987"/>
      <c r="BV118" s="987" t="s">
        <v>460</v>
      </c>
      <c r="BW118" s="987"/>
      <c r="BX118" s="987"/>
      <c r="BY118" s="987"/>
      <c r="BZ118" s="987"/>
      <c r="CA118" s="987" t="s">
        <v>182</v>
      </c>
      <c r="CB118" s="987"/>
      <c r="CC118" s="987"/>
      <c r="CD118" s="987"/>
      <c r="CE118" s="987"/>
      <c r="CF118" s="907" t="s">
        <v>461</v>
      </c>
      <c r="CG118" s="908"/>
      <c r="CH118" s="908"/>
      <c r="CI118" s="908"/>
      <c r="CJ118" s="908"/>
      <c r="CK118" s="935"/>
      <c r="CL118" s="936"/>
      <c r="CM118" s="909" t="s">
        <v>481</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182</v>
      </c>
      <c r="DH118" s="946"/>
      <c r="DI118" s="946"/>
      <c r="DJ118" s="946"/>
      <c r="DK118" s="947"/>
      <c r="DL118" s="948" t="s">
        <v>461</v>
      </c>
      <c r="DM118" s="946"/>
      <c r="DN118" s="946"/>
      <c r="DO118" s="946"/>
      <c r="DP118" s="947"/>
      <c r="DQ118" s="948" t="s">
        <v>460</v>
      </c>
      <c r="DR118" s="946"/>
      <c r="DS118" s="946"/>
      <c r="DT118" s="946"/>
      <c r="DU118" s="947"/>
      <c r="DV118" s="949" t="s">
        <v>427</v>
      </c>
      <c r="DW118" s="950"/>
      <c r="DX118" s="950"/>
      <c r="DY118" s="950"/>
      <c r="DZ118" s="951"/>
    </row>
    <row r="119" spans="1:130" s="224" customFormat="1" ht="26.25" customHeight="1" x14ac:dyDescent="0.15">
      <c r="A119" s="1043" t="s">
        <v>452</v>
      </c>
      <c r="B119" s="934"/>
      <c r="C119" s="916" t="s">
        <v>453</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461</v>
      </c>
      <c r="AB119" s="887"/>
      <c r="AC119" s="887"/>
      <c r="AD119" s="887"/>
      <c r="AE119" s="888"/>
      <c r="AF119" s="889" t="s">
        <v>182</v>
      </c>
      <c r="AG119" s="887"/>
      <c r="AH119" s="887"/>
      <c r="AI119" s="887"/>
      <c r="AJ119" s="888"/>
      <c r="AK119" s="889" t="s">
        <v>460</v>
      </c>
      <c r="AL119" s="887"/>
      <c r="AM119" s="887"/>
      <c r="AN119" s="887"/>
      <c r="AO119" s="888"/>
      <c r="AP119" s="890" t="s">
        <v>460</v>
      </c>
      <c r="AQ119" s="891"/>
      <c r="AR119" s="891"/>
      <c r="AS119" s="891"/>
      <c r="AT119" s="892"/>
      <c r="AU119" s="897"/>
      <c r="AV119" s="898"/>
      <c r="AW119" s="898"/>
      <c r="AX119" s="898"/>
      <c r="AY119" s="898"/>
      <c r="AZ119" s="247" t="s">
        <v>190</v>
      </c>
      <c r="BA119" s="247"/>
      <c r="BB119" s="247"/>
      <c r="BC119" s="247"/>
      <c r="BD119" s="247"/>
      <c r="BE119" s="247"/>
      <c r="BF119" s="247"/>
      <c r="BG119" s="247"/>
      <c r="BH119" s="247"/>
      <c r="BI119" s="247"/>
      <c r="BJ119" s="247"/>
      <c r="BK119" s="247"/>
      <c r="BL119" s="247"/>
      <c r="BM119" s="247"/>
      <c r="BN119" s="247"/>
      <c r="BO119" s="964" t="s">
        <v>482</v>
      </c>
      <c r="BP119" s="992"/>
      <c r="BQ119" s="986">
        <v>25472892</v>
      </c>
      <c r="BR119" s="987"/>
      <c r="BS119" s="987"/>
      <c r="BT119" s="987"/>
      <c r="BU119" s="987"/>
      <c r="BV119" s="987">
        <v>23322338</v>
      </c>
      <c r="BW119" s="987"/>
      <c r="BX119" s="987"/>
      <c r="BY119" s="987"/>
      <c r="BZ119" s="987"/>
      <c r="CA119" s="987">
        <v>21173417</v>
      </c>
      <c r="CB119" s="987"/>
      <c r="CC119" s="987"/>
      <c r="CD119" s="987"/>
      <c r="CE119" s="987"/>
      <c r="CF119" s="988"/>
      <c r="CG119" s="989"/>
      <c r="CH119" s="989"/>
      <c r="CI119" s="989"/>
      <c r="CJ119" s="990"/>
      <c r="CK119" s="937"/>
      <c r="CL119" s="938"/>
      <c r="CM119" s="960" t="s">
        <v>483</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v>7807</v>
      </c>
      <c r="DH119" s="973"/>
      <c r="DI119" s="973"/>
      <c r="DJ119" s="973"/>
      <c r="DK119" s="974"/>
      <c r="DL119" s="972" t="s">
        <v>460</v>
      </c>
      <c r="DM119" s="973"/>
      <c r="DN119" s="973"/>
      <c r="DO119" s="973"/>
      <c r="DP119" s="974"/>
      <c r="DQ119" s="972" t="s">
        <v>461</v>
      </c>
      <c r="DR119" s="973"/>
      <c r="DS119" s="973"/>
      <c r="DT119" s="973"/>
      <c r="DU119" s="974"/>
      <c r="DV119" s="975" t="s">
        <v>461</v>
      </c>
      <c r="DW119" s="976"/>
      <c r="DX119" s="976"/>
      <c r="DY119" s="976"/>
      <c r="DZ119" s="977"/>
    </row>
    <row r="120" spans="1:130" s="224" customFormat="1" ht="26.25" customHeight="1" x14ac:dyDescent="0.15">
      <c r="A120" s="1044"/>
      <c r="B120" s="936"/>
      <c r="C120" s="909" t="s">
        <v>457</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427</v>
      </c>
      <c r="AB120" s="946"/>
      <c r="AC120" s="946"/>
      <c r="AD120" s="946"/>
      <c r="AE120" s="947"/>
      <c r="AF120" s="948" t="s">
        <v>461</v>
      </c>
      <c r="AG120" s="946"/>
      <c r="AH120" s="946"/>
      <c r="AI120" s="946"/>
      <c r="AJ120" s="947"/>
      <c r="AK120" s="948" t="s">
        <v>460</v>
      </c>
      <c r="AL120" s="946"/>
      <c r="AM120" s="946"/>
      <c r="AN120" s="946"/>
      <c r="AO120" s="947"/>
      <c r="AP120" s="949" t="s">
        <v>460</v>
      </c>
      <c r="AQ120" s="950"/>
      <c r="AR120" s="950"/>
      <c r="AS120" s="950"/>
      <c r="AT120" s="951"/>
      <c r="AU120" s="978" t="s">
        <v>484</v>
      </c>
      <c r="AV120" s="979"/>
      <c r="AW120" s="979"/>
      <c r="AX120" s="979"/>
      <c r="AY120" s="980"/>
      <c r="AZ120" s="916" t="s">
        <v>485</v>
      </c>
      <c r="BA120" s="884"/>
      <c r="BB120" s="884"/>
      <c r="BC120" s="884"/>
      <c r="BD120" s="884"/>
      <c r="BE120" s="884"/>
      <c r="BF120" s="884"/>
      <c r="BG120" s="884"/>
      <c r="BH120" s="884"/>
      <c r="BI120" s="884"/>
      <c r="BJ120" s="884"/>
      <c r="BK120" s="884"/>
      <c r="BL120" s="884"/>
      <c r="BM120" s="884"/>
      <c r="BN120" s="884"/>
      <c r="BO120" s="884"/>
      <c r="BP120" s="885"/>
      <c r="BQ120" s="917">
        <v>13700902</v>
      </c>
      <c r="BR120" s="918"/>
      <c r="BS120" s="918"/>
      <c r="BT120" s="918"/>
      <c r="BU120" s="918"/>
      <c r="BV120" s="918">
        <v>14181197</v>
      </c>
      <c r="BW120" s="918"/>
      <c r="BX120" s="918"/>
      <c r="BY120" s="918"/>
      <c r="BZ120" s="918"/>
      <c r="CA120" s="918">
        <v>14493392</v>
      </c>
      <c r="CB120" s="918"/>
      <c r="CC120" s="918"/>
      <c r="CD120" s="918"/>
      <c r="CE120" s="918"/>
      <c r="CF120" s="931">
        <v>171.4</v>
      </c>
      <c r="CG120" s="932"/>
      <c r="CH120" s="932"/>
      <c r="CI120" s="932"/>
      <c r="CJ120" s="932"/>
      <c r="CK120" s="993" t="s">
        <v>486</v>
      </c>
      <c r="CL120" s="994"/>
      <c r="CM120" s="994"/>
      <c r="CN120" s="994"/>
      <c r="CO120" s="995"/>
      <c r="CP120" s="1001" t="s">
        <v>487</v>
      </c>
      <c r="CQ120" s="1002"/>
      <c r="CR120" s="1002"/>
      <c r="CS120" s="1002"/>
      <c r="CT120" s="1002"/>
      <c r="CU120" s="1002"/>
      <c r="CV120" s="1002"/>
      <c r="CW120" s="1002"/>
      <c r="CX120" s="1002"/>
      <c r="CY120" s="1002"/>
      <c r="CZ120" s="1002"/>
      <c r="DA120" s="1002"/>
      <c r="DB120" s="1002"/>
      <c r="DC120" s="1002"/>
      <c r="DD120" s="1002"/>
      <c r="DE120" s="1002"/>
      <c r="DF120" s="1003"/>
      <c r="DG120" s="917">
        <v>5524989</v>
      </c>
      <c r="DH120" s="918"/>
      <c r="DI120" s="918"/>
      <c r="DJ120" s="918"/>
      <c r="DK120" s="918"/>
      <c r="DL120" s="918">
        <v>5159247</v>
      </c>
      <c r="DM120" s="918"/>
      <c r="DN120" s="918"/>
      <c r="DO120" s="918"/>
      <c r="DP120" s="918"/>
      <c r="DQ120" s="918">
        <v>4813126</v>
      </c>
      <c r="DR120" s="918"/>
      <c r="DS120" s="918"/>
      <c r="DT120" s="918"/>
      <c r="DU120" s="918"/>
      <c r="DV120" s="919">
        <v>56.9</v>
      </c>
      <c r="DW120" s="919"/>
      <c r="DX120" s="919"/>
      <c r="DY120" s="919"/>
      <c r="DZ120" s="920"/>
    </row>
    <row r="121" spans="1:130" s="224" customFormat="1" ht="26.25" customHeight="1" x14ac:dyDescent="0.15">
      <c r="A121" s="1044"/>
      <c r="B121" s="936"/>
      <c r="C121" s="961" t="s">
        <v>488</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460</v>
      </c>
      <c r="AB121" s="946"/>
      <c r="AC121" s="946"/>
      <c r="AD121" s="946"/>
      <c r="AE121" s="947"/>
      <c r="AF121" s="948" t="s">
        <v>461</v>
      </c>
      <c r="AG121" s="946"/>
      <c r="AH121" s="946"/>
      <c r="AI121" s="946"/>
      <c r="AJ121" s="947"/>
      <c r="AK121" s="948" t="s">
        <v>461</v>
      </c>
      <c r="AL121" s="946"/>
      <c r="AM121" s="946"/>
      <c r="AN121" s="946"/>
      <c r="AO121" s="947"/>
      <c r="AP121" s="949" t="s">
        <v>460</v>
      </c>
      <c r="AQ121" s="950"/>
      <c r="AR121" s="950"/>
      <c r="AS121" s="950"/>
      <c r="AT121" s="951"/>
      <c r="AU121" s="981"/>
      <c r="AV121" s="982"/>
      <c r="AW121" s="982"/>
      <c r="AX121" s="982"/>
      <c r="AY121" s="983"/>
      <c r="AZ121" s="909" t="s">
        <v>489</v>
      </c>
      <c r="BA121" s="910"/>
      <c r="BB121" s="910"/>
      <c r="BC121" s="910"/>
      <c r="BD121" s="910"/>
      <c r="BE121" s="910"/>
      <c r="BF121" s="910"/>
      <c r="BG121" s="910"/>
      <c r="BH121" s="910"/>
      <c r="BI121" s="910"/>
      <c r="BJ121" s="910"/>
      <c r="BK121" s="910"/>
      <c r="BL121" s="910"/>
      <c r="BM121" s="910"/>
      <c r="BN121" s="910"/>
      <c r="BO121" s="910"/>
      <c r="BP121" s="911"/>
      <c r="BQ121" s="912">
        <v>148865</v>
      </c>
      <c r="BR121" s="913"/>
      <c r="BS121" s="913"/>
      <c r="BT121" s="913"/>
      <c r="BU121" s="913"/>
      <c r="BV121" s="913">
        <v>101521</v>
      </c>
      <c r="BW121" s="913"/>
      <c r="BX121" s="913"/>
      <c r="BY121" s="913"/>
      <c r="BZ121" s="913"/>
      <c r="CA121" s="913">
        <v>63424</v>
      </c>
      <c r="CB121" s="913"/>
      <c r="CC121" s="913"/>
      <c r="CD121" s="913"/>
      <c r="CE121" s="913"/>
      <c r="CF121" s="907">
        <v>0.8</v>
      </c>
      <c r="CG121" s="908"/>
      <c r="CH121" s="908"/>
      <c r="CI121" s="908"/>
      <c r="CJ121" s="908"/>
      <c r="CK121" s="996"/>
      <c r="CL121" s="997"/>
      <c r="CM121" s="997"/>
      <c r="CN121" s="997"/>
      <c r="CO121" s="998"/>
      <c r="CP121" s="1006" t="s">
        <v>490</v>
      </c>
      <c r="CQ121" s="1007"/>
      <c r="CR121" s="1007"/>
      <c r="CS121" s="1007"/>
      <c r="CT121" s="1007"/>
      <c r="CU121" s="1007"/>
      <c r="CV121" s="1007"/>
      <c r="CW121" s="1007"/>
      <c r="CX121" s="1007"/>
      <c r="CY121" s="1007"/>
      <c r="CZ121" s="1007"/>
      <c r="DA121" s="1007"/>
      <c r="DB121" s="1007"/>
      <c r="DC121" s="1007"/>
      <c r="DD121" s="1007"/>
      <c r="DE121" s="1007"/>
      <c r="DF121" s="1008"/>
      <c r="DG121" s="912">
        <v>982145</v>
      </c>
      <c r="DH121" s="913"/>
      <c r="DI121" s="913"/>
      <c r="DJ121" s="913"/>
      <c r="DK121" s="913"/>
      <c r="DL121" s="913">
        <v>841894</v>
      </c>
      <c r="DM121" s="913"/>
      <c r="DN121" s="913"/>
      <c r="DO121" s="913"/>
      <c r="DP121" s="913"/>
      <c r="DQ121" s="913">
        <v>720244</v>
      </c>
      <c r="DR121" s="913"/>
      <c r="DS121" s="913"/>
      <c r="DT121" s="913"/>
      <c r="DU121" s="913"/>
      <c r="DV121" s="914">
        <v>8.5</v>
      </c>
      <c r="DW121" s="914"/>
      <c r="DX121" s="914"/>
      <c r="DY121" s="914"/>
      <c r="DZ121" s="915"/>
    </row>
    <row r="122" spans="1:130" s="224" customFormat="1" ht="26.25" customHeight="1" x14ac:dyDescent="0.15">
      <c r="A122" s="1044"/>
      <c r="B122" s="936"/>
      <c r="C122" s="909" t="s">
        <v>469</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461</v>
      </c>
      <c r="AB122" s="946"/>
      <c r="AC122" s="946"/>
      <c r="AD122" s="946"/>
      <c r="AE122" s="947"/>
      <c r="AF122" s="948" t="s">
        <v>460</v>
      </c>
      <c r="AG122" s="946"/>
      <c r="AH122" s="946"/>
      <c r="AI122" s="946"/>
      <c r="AJ122" s="947"/>
      <c r="AK122" s="948" t="s">
        <v>460</v>
      </c>
      <c r="AL122" s="946"/>
      <c r="AM122" s="946"/>
      <c r="AN122" s="946"/>
      <c r="AO122" s="947"/>
      <c r="AP122" s="949" t="s">
        <v>460</v>
      </c>
      <c r="AQ122" s="950"/>
      <c r="AR122" s="950"/>
      <c r="AS122" s="950"/>
      <c r="AT122" s="951"/>
      <c r="AU122" s="981"/>
      <c r="AV122" s="982"/>
      <c r="AW122" s="982"/>
      <c r="AX122" s="982"/>
      <c r="AY122" s="983"/>
      <c r="AZ122" s="960" t="s">
        <v>491</v>
      </c>
      <c r="BA122" s="952"/>
      <c r="BB122" s="952"/>
      <c r="BC122" s="952"/>
      <c r="BD122" s="952"/>
      <c r="BE122" s="952"/>
      <c r="BF122" s="952"/>
      <c r="BG122" s="952"/>
      <c r="BH122" s="952"/>
      <c r="BI122" s="952"/>
      <c r="BJ122" s="952"/>
      <c r="BK122" s="952"/>
      <c r="BL122" s="952"/>
      <c r="BM122" s="952"/>
      <c r="BN122" s="952"/>
      <c r="BO122" s="952"/>
      <c r="BP122" s="953"/>
      <c r="BQ122" s="986">
        <v>17715081</v>
      </c>
      <c r="BR122" s="987"/>
      <c r="BS122" s="987"/>
      <c r="BT122" s="987"/>
      <c r="BU122" s="987"/>
      <c r="BV122" s="987">
        <v>15825217</v>
      </c>
      <c r="BW122" s="987"/>
      <c r="BX122" s="987"/>
      <c r="BY122" s="987"/>
      <c r="BZ122" s="987"/>
      <c r="CA122" s="987">
        <v>15041788</v>
      </c>
      <c r="CB122" s="987"/>
      <c r="CC122" s="987"/>
      <c r="CD122" s="987"/>
      <c r="CE122" s="987"/>
      <c r="CF122" s="1004">
        <v>177.9</v>
      </c>
      <c r="CG122" s="1005"/>
      <c r="CH122" s="1005"/>
      <c r="CI122" s="1005"/>
      <c r="CJ122" s="1005"/>
      <c r="CK122" s="996"/>
      <c r="CL122" s="997"/>
      <c r="CM122" s="997"/>
      <c r="CN122" s="997"/>
      <c r="CO122" s="998"/>
      <c r="CP122" s="1006" t="s">
        <v>419</v>
      </c>
      <c r="CQ122" s="1007"/>
      <c r="CR122" s="1007"/>
      <c r="CS122" s="1007"/>
      <c r="CT122" s="1007"/>
      <c r="CU122" s="1007"/>
      <c r="CV122" s="1007"/>
      <c r="CW122" s="1007"/>
      <c r="CX122" s="1007"/>
      <c r="CY122" s="1007"/>
      <c r="CZ122" s="1007"/>
      <c r="DA122" s="1007"/>
      <c r="DB122" s="1007"/>
      <c r="DC122" s="1007"/>
      <c r="DD122" s="1007"/>
      <c r="DE122" s="1007"/>
      <c r="DF122" s="1008"/>
      <c r="DG122" s="912">
        <v>827066</v>
      </c>
      <c r="DH122" s="913"/>
      <c r="DI122" s="913"/>
      <c r="DJ122" s="913"/>
      <c r="DK122" s="913"/>
      <c r="DL122" s="913">
        <v>739988</v>
      </c>
      <c r="DM122" s="913"/>
      <c r="DN122" s="913"/>
      <c r="DO122" s="913"/>
      <c r="DP122" s="913"/>
      <c r="DQ122" s="913">
        <v>654020</v>
      </c>
      <c r="DR122" s="913"/>
      <c r="DS122" s="913"/>
      <c r="DT122" s="913"/>
      <c r="DU122" s="913"/>
      <c r="DV122" s="914">
        <v>7.7</v>
      </c>
      <c r="DW122" s="914"/>
      <c r="DX122" s="914"/>
      <c r="DY122" s="914"/>
      <c r="DZ122" s="915"/>
    </row>
    <row r="123" spans="1:130" s="224" customFormat="1" ht="26.25" customHeight="1" x14ac:dyDescent="0.15">
      <c r="A123" s="1044"/>
      <c r="B123" s="936"/>
      <c r="C123" s="909" t="s">
        <v>476</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v>14602</v>
      </c>
      <c r="AB123" s="946"/>
      <c r="AC123" s="946"/>
      <c r="AD123" s="946"/>
      <c r="AE123" s="947"/>
      <c r="AF123" s="948">
        <v>14602</v>
      </c>
      <c r="AG123" s="946"/>
      <c r="AH123" s="946"/>
      <c r="AI123" s="946"/>
      <c r="AJ123" s="947"/>
      <c r="AK123" s="948">
        <v>7301</v>
      </c>
      <c r="AL123" s="946"/>
      <c r="AM123" s="946"/>
      <c r="AN123" s="946"/>
      <c r="AO123" s="947"/>
      <c r="AP123" s="949">
        <v>0.1</v>
      </c>
      <c r="AQ123" s="950"/>
      <c r="AR123" s="950"/>
      <c r="AS123" s="950"/>
      <c r="AT123" s="951"/>
      <c r="AU123" s="984"/>
      <c r="AV123" s="985"/>
      <c r="AW123" s="985"/>
      <c r="AX123" s="985"/>
      <c r="AY123" s="985"/>
      <c r="AZ123" s="247" t="s">
        <v>190</v>
      </c>
      <c r="BA123" s="247"/>
      <c r="BB123" s="247"/>
      <c r="BC123" s="247"/>
      <c r="BD123" s="247"/>
      <c r="BE123" s="247"/>
      <c r="BF123" s="247"/>
      <c r="BG123" s="247"/>
      <c r="BH123" s="247"/>
      <c r="BI123" s="247"/>
      <c r="BJ123" s="247"/>
      <c r="BK123" s="247"/>
      <c r="BL123" s="247"/>
      <c r="BM123" s="247"/>
      <c r="BN123" s="247"/>
      <c r="BO123" s="964" t="s">
        <v>492</v>
      </c>
      <c r="BP123" s="992"/>
      <c r="BQ123" s="1050">
        <v>31564848</v>
      </c>
      <c r="BR123" s="1051"/>
      <c r="BS123" s="1051"/>
      <c r="BT123" s="1051"/>
      <c r="BU123" s="1051"/>
      <c r="BV123" s="1051">
        <v>30107935</v>
      </c>
      <c r="BW123" s="1051"/>
      <c r="BX123" s="1051"/>
      <c r="BY123" s="1051"/>
      <c r="BZ123" s="1051"/>
      <c r="CA123" s="1051">
        <v>29598604</v>
      </c>
      <c r="CB123" s="1051"/>
      <c r="CC123" s="1051"/>
      <c r="CD123" s="1051"/>
      <c r="CE123" s="1051"/>
      <c r="CF123" s="988"/>
      <c r="CG123" s="989"/>
      <c r="CH123" s="989"/>
      <c r="CI123" s="989"/>
      <c r="CJ123" s="990"/>
      <c r="CK123" s="996"/>
      <c r="CL123" s="997"/>
      <c r="CM123" s="997"/>
      <c r="CN123" s="997"/>
      <c r="CO123" s="998"/>
      <c r="CP123" s="1006" t="s">
        <v>493</v>
      </c>
      <c r="CQ123" s="1007"/>
      <c r="CR123" s="1007"/>
      <c r="CS123" s="1007"/>
      <c r="CT123" s="1007"/>
      <c r="CU123" s="1007"/>
      <c r="CV123" s="1007"/>
      <c r="CW123" s="1007"/>
      <c r="CX123" s="1007"/>
      <c r="CY123" s="1007"/>
      <c r="CZ123" s="1007"/>
      <c r="DA123" s="1007"/>
      <c r="DB123" s="1007"/>
      <c r="DC123" s="1007"/>
      <c r="DD123" s="1007"/>
      <c r="DE123" s="1007"/>
      <c r="DF123" s="1008"/>
      <c r="DG123" s="945">
        <v>254445</v>
      </c>
      <c r="DH123" s="946"/>
      <c r="DI123" s="946"/>
      <c r="DJ123" s="946"/>
      <c r="DK123" s="947"/>
      <c r="DL123" s="948">
        <v>320278</v>
      </c>
      <c r="DM123" s="946"/>
      <c r="DN123" s="946"/>
      <c r="DO123" s="946"/>
      <c r="DP123" s="947"/>
      <c r="DQ123" s="948">
        <v>372719</v>
      </c>
      <c r="DR123" s="946"/>
      <c r="DS123" s="946"/>
      <c r="DT123" s="946"/>
      <c r="DU123" s="947"/>
      <c r="DV123" s="949">
        <v>4.4000000000000004</v>
      </c>
      <c r="DW123" s="950"/>
      <c r="DX123" s="950"/>
      <c r="DY123" s="950"/>
      <c r="DZ123" s="951"/>
    </row>
    <row r="124" spans="1:130" s="224" customFormat="1" ht="26.25" customHeight="1" thickBot="1" x14ac:dyDescent="0.2">
      <c r="A124" s="1044"/>
      <c r="B124" s="936"/>
      <c r="C124" s="909" t="s">
        <v>479</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427</v>
      </c>
      <c r="AB124" s="946"/>
      <c r="AC124" s="946"/>
      <c r="AD124" s="946"/>
      <c r="AE124" s="947"/>
      <c r="AF124" s="948" t="s">
        <v>460</v>
      </c>
      <c r="AG124" s="946"/>
      <c r="AH124" s="946"/>
      <c r="AI124" s="946"/>
      <c r="AJ124" s="947"/>
      <c r="AK124" s="948" t="s">
        <v>427</v>
      </c>
      <c r="AL124" s="946"/>
      <c r="AM124" s="946"/>
      <c r="AN124" s="946"/>
      <c r="AO124" s="947"/>
      <c r="AP124" s="949" t="s">
        <v>427</v>
      </c>
      <c r="AQ124" s="950"/>
      <c r="AR124" s="950"/>
      <c r="AS124" s="950"/>
      <c r="AT124" s="951"/>
      <c r="AU124" s="1046" t="s">
        <v>494</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t="s">
        <v>427</v>
      </c>
      <c r="BR124" s="1014"/>
      <c r="BS124" s="1014"/>
      <c r="BT124" s="1014"/>
      <c r="BU124" s="1014"/>
      <c r="BV124" s="1014" t="s">
        <v>427</v>
      </c>
      <c r="BW124" s="1014"/>
      <c r="BX124" s="1014"/>
      <c r="BY124" s="1014"/>
      <c r="BZ124" s="1014"/>
      <c r="CA124" s="1014" t="s">
        <v>427</v>
      </c>
      <c r="CB124" s="1014"/>
      <c r="CC124" s="1014"/>
      <c r="CD124" s="1014"/>
      <c r="CE124" s="1014"/>
      <c r="CF124" s="1015"/>
      <c r="CG124" s="1016"/>
      <c r="CH124" s="1016"/>
      <c r="CI124" s="1016"/>
      <c r="CJ124" s="1017"/>
      <c r="CK124" s="999"/>
      <c r="CL124" s="999"/>
      <c r="CM124" s="999"/>
      <c r="CN124" s="999"/>
      <c r="CO124" s="1000"/>
      <c r="CP124" s="1006" t="s">
        <v>495</v>
      </c>
      <c r="CQ124" s="1007"/>
      <c r="CR124" s="1007"/>
      <c r="CS124" s="1007"/>
      <c r="CT124" s="1007"/>
      <c r="CU124" s="1007"/>
      <c r="CV124" s="1007"/>
      <c r="CW124" s="1007"/>
      <c r="CX124" s="1007"/>
      <c r="CY124" s="1007"/>
      <c r="CZ124" s="1007"/>
      <c r="DA124" s="1007"/>
      <c r="DB124" s="1007"/>
      <c r="DC124" s="1007"/>
      <c r="DD124" s="1007"/>
      <c r="DE124" s="1007"/>
      <c r="DF124" s="1008"/>
      <c r="DG124" s="991">
        <v>301436</v>
      </c>
      <c r="DH124" s="973"/>
      <c r="DI124" s="973"/>
      <c r="DJ124" s="973"/>
      <c r="DK124" s="974"/>
      <c r="DL124" s="972">
        <v>260541</v>
      </c>
      <c r="DM124" s="973"/>
      <c r="DN124" s="973"/>
      <c r="DO124" s="973"/>
      <c r="DP124" s="974"/>
      <c r="DQ124" s="972">
        <v>227909</v>
      </c>
      <c r="DR124" s="973"/>
      <c r="DS124" s="973"/>
      <c r="DT124" s="973"/>
      <c r="DU124" s="974"/>
      <c r="DV124" s="975">
        <v>2.7</v>
      </c>
      <c r="DW124" s="976"/>
      <c r="DX124" s="976"/>
      <c r="DY124" s="976"/>
      <c r="DZ124" s="977"/>
    </row>
    <row r="125" spans="1:130" s="224" customFormat="1" ht="26.25" customHeight="1" x14ac:dyDescent="0.15">
      <c r="A125" s="1044"/>
      <c r="B125" s="936"/>
      <c r="C125" s="909" t="s">
        <v>481</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496</v>
      </c>
      <c r="AB125" s="946"/>
      <c r="AC125" s="946"/>
      <c r="AD125" s="946"/>
      <c r="AE125" s="947"/>
      <c r="AF125" s="948" t="s">
        <v>497</v>
      </c>
      <c r="AG125" s="946"/>
      <c r="AH125" s="946"/>
      <c r="AI125" s="946"/>
      <c r="AJ125" s="947"/>
      <c r="AK125" s="948" t="s">
        <v>498</v>
      </c>
      <c r="AL125" s="946"/>
      <c r="AM125" s="946"/>
      <c r="AN125" s="946"/>
      <c r="AO125" s="947"/>
      <c r="AP125" s="949" t="s">
        <v>497</v>
      </c>
      <c r="AQ125" s="950"/>
      <c r="AR125" s="950"/>
      <c r="AS125" s="950"/>
      <c r="AT125" s="951"/>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499</v>
      </c>
      <c r="CL125" s="994"/>
      <c r="CM125" s="994"/>
      <c r="CN125" s="994"/>
      <c r="CO125" s="995"/>
      <c r="CP125" s="916" t="s">
        <v>500</v>
      </c>
      <c r="CQ125" s="884"/>
      <c r="CR125" s="884"/>
      <c r="CS125" s="884"/>
      <c r="CT125" s="884"/>
      <c r="CU125" s="884"/>
      <c r="CV125" s="884"/>
      <c r="CW125" s="884"/>
      <c r="CX125" s="884"/>
      <c r="CY125" s="884"/>
      <c r="CZ125" s="884"/>
      <c r="DA125" s="884"/>
      <c r="DB125" s="884"/>
      <c r="DC125" s="884"/>
      <c r="DD125" s="884"/>
      <c r="DE125" s="884"/>
      <c r="DF125" s="885"/>
      <c r="DG125" s="917" t="s">
        <v>497</v>
      </c>
      <c r="DH125" s="918"/>
      <c r="DI125" s="918"/>
      <c r="DJ125" s="918"/>
      <c r="DK125" s="918"/>
      <c r="DL125" s="918" t="s">
        <v>501</v>
      </c>
      <c r="DM125" s="918"/>
      <c r="DN125" s="918"/>
      <c r="DO125" s="918"/>
      <c r="DP125" s="918"/>
      <c r="DQ125" s="918" t="s">
        <v>498</v>
      </c>
      <c r="DR125" s="918"/>
      <c r="DS125" s="918"/>
      <c r="DT125" s="918"/>
      <c r="DU125" s="918"/>
      <c r="DV125" s="919" t="s">
        <v>497</v>
      </c>
      <c r="DW125" s="919"/>
      <c r="DX125" s="919"/>
      <c r="DY125" s="919"/>
      <c r="DZ125" s="920"/>
    </row>
    <row r="126" spans="1:130" s="224" customFormat="1" ht="26.25" customHeight="1" thickBot="1" x14ac:dyDescent="0.2">
      <c r="A126" s="1044"/>
      <c r="B126" s="936"/>
      <c r="C126" s="909" t="s">
        <v>483</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v>7928</v>
      </c>
      <c r="AB126" s="946"/>
      <c r="AC126" s="946"/>
      <c r="AD126" s="946"/>
      <c r="AE126" s="947"/>
      <c r="AF126" s="948">
        <v>7928</v>
      </c>
      <c r="AG126" s="946"/>
      <c r="AH126" s="946"/>
      <c r="AI126" s="946"/>
      <c r="AJ126" s="947"/>
      <c r="AK126" s="948" t="s">
        <v>502</v>
      </c>
      <c r="AL126" s="946"/>
      <c r="AM126" s="946"/>
      <c r="AN126" s="946"/>
      <c r="AO126" s="947"/>
      <c r="AP126" s="949" t="s">
        <v>497</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503</v>
      </c>
      <c r="CQ126" s="910"/>
      <c r="CR126" s="910"/>
      <c r="CS126" s="910"/>
      <c r="CT126" s="910"/>
      <c r="CU126" s="910"/>
      <c r="CV126" s="910"/>
      <c r="CW126" s="910"/>
      <c r="CX126" s="910"/>
      <c r="CY126" s="910"/>
      <c r="CZ126" s="910"/>
      <c r="DA126" s="910"/>
      <c r="DB126" s="910"/>
      <c r="DC126" s="910"/>
      <c r="DD126" s="910"/>
      <c r="DE126" s="910"/>
      <c r="DF126" s="911"/>
      <c r="DG126" s="912" t="s">
        <v>498</v>
      </c>
      <c r="DH126" s="913"/>
      <c r="DI126" s="913"/>
      <c r="DJ126" s="913"/>
      <c r="DK126" s="913"/>
      <c r="DL126" s="913" t="s">
        <v>497</v>
      </c>
      <c r="DM126" s="913"/>
      <c r="DN126" s="913"/>
      <c r="DO126" s="913"/>
      <c r="DP126" s="913"/>
      <c r="DQ126" s="913" t="s">
        <v>182</v>
      </c>
      <c r="DR126" s="913"/>
      <c r="DS126" s="913"/>
      <c r="DT126" s="913"/>
      <c r="DU126" s="913"/>
      <c r="DV126" s="914" t="s">
        <v>497</v>
      </c>
      <c r="DW126" s="914"/>
      <c r="DX126" s="914"/>
      <c r="DY126" s="914"/>
      <c r="DZ126" s="915"/>
    </row>
    <row r="127" spans="1:130" s="224" customFormat="1" ht="26.25" customHeight="1" x14ac:dyDescent="0.15">
      <c r="A127" s="1045"/>
      <c r="B127" s="938"/>
      <c r="C127" s="960" t="s">
        <v>504</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t="s">
        <v>497</v>
      </c>
      <c r="AB127" s="946"/>
      <c r="AC127" s="946"/>
      <c r="AD127" s="946"/>
      <c r="AE127" s="947"/>
      <c r="AF127" s="948" t="s">
        <v>498</v>
      </c>
      <c r="AG127" s="946"/>
      <c r="AH127" s="946"/>
      <c r="AI127" s="946"/>
      <c r="AJ127" s="947"/>
      <c r="AK127" s="948" t="s">
        <v>505</v>
      </c>
      <c r="AL127" s="946"/>
      <c r="AM127" s="946"/>
      <c r="AN127" s="946"/>
      <c r="AO127" s="947"/>
      <c r="AP127" s="949" t="s">
        <v>498</v>
      </c>
      <c r="AQ127" s="950"/>
      <c r="AR127" s="950"/>
      <c r="AS127" s="950"/>
      <c r="AT127" s="951"/>
      <c r="AU127" s="226"/>
      <c r="AV127" s="226"/>
      <c r="AW127" s="226"/>
      <c r="AX127" s="1018" t="s">
        <v>506</v>
      </c>
      <c r="AY127" s="1019"/>
      <c r="AZ127" s="1019"/>
      <c r="BA127" s="1019"/>
      <c r="BB127" s="1019"/>
      <c r="BC127" s="1019"/>
      <c r="BD127" s="1019"/>
      <c r="BE127" s="1020"/>
      <c r="BF127" s="1021" t="s">
        <v>507</v>
      </c>
      <c r="BG127" s="1019"/>
      <c r="BH127" s="1019"/>
      <c r="BI127" s="1019"/>
      <c r="BJ127" s="1019"/>
      <c r="BK127" s="1019"/>
      <c r="BL127" s="1020"/>
      <c r="BM127" s="1021" t="s">
        <v>508</v>
      </c>
      <c r="BN127" s="1019"/>
      <c r="BO127" s="1019"/>
      <c r="BP127" s="1019"/>
      <c r="BQ127" s="1019"/>
      <c r="BR127" s="1019"/>
      <c r="BS127" s="1020"/>
      <c r="BT127" s="1021" t="s">
        <v>509</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510</v>
      </c>
      <c r="CQ127" s="910"/>
      <c r="CR127" s="910"/>
      <c r="CS127" s="910"/>
      <c r="CT127" s="910"/>
      <c r="CU127" s="910"/>
      <c r="CV127" s="910"/>
      <c r="CW127" s="910"/>
      <c r="CX127" s="910"/>
      <c r="CY127" s="910"/>
      <c r="CZ127" s="910"/>
      <c r="DA127" s="910"/>
      <c r="DB127" s="910"/>
      <c r="DC127" s="910"/>
      <c r="DD127" s="910"/>
      <c r="DE127" s="910"/>
      <c r="DF127" s="911"/>
      <c r="DG127" s="912" t="s">
        <v>498</v>
      </c>
      <c r="DH127" s="913"/>
      <c r="DI127" s="913"/>
      <c r="DJ127" s="913"/>
      <c r="DK127" s="913"/>
      <c r="DL127" s="913" t="s">
        <v>497</v>
      </c>
      <c r="DM127" s="913"/>
      <c r="DN127" s="913"/>
      <c r="DO127" s="913"/>
      <c r="DP127" s="913"/>
      <c r="DQ127" s="913" t="s">
        <v>460</v>
      </c>
      <c r="DR127" s="913"/>
      <c r="DS127" s="913"/>
      <c r="DT127" s="913"/>
      <c r="DU127" s="913"/>
      <c r="DV127" s="914" t="s">
        <v>498</v>
      </c>
      <c r="DW127" s="914"/>
      <c r="DX127" s="914"/>
      <c r="DY127" s="914"/>
      <c r="DZ127" s="915"/>
    </row>
    <row r="128" spans="1:130" s="224" customFormat="1" ht="26.25" customHeight="1" thickBot="1" x14ac:dyDescent="0.2">
      <c r="A128" s="1028" t="s">
        <v>511</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512</v>
      </c>
      <c r="X128" s="1030"/>
      <c r="Y128" s="1030"/>
      <c r="Z128" s="1031"/>
      <c r="AA128" s="1032">
        <v>43265</v>
      </c>
      <c r="AB128" s="1033"/>
      <c r="AC128" s="1033"/>
      <c r="AD128" s="1033"/>
      <c r="AE128" s="1034"/>
      <c r="AF128" s="1035">
        <v>43265</v>
      </c>
      <c r="AG128" s="1033"/>
      <c r="AH128" s="1033"/>
      <c r="AI128" s="1033"/>
      <c r="AJ128" s="1034"/>
      <c r="AK128" s="1035">
        <v>33205</v>
      </c>
      <c r="AL128" s="1033"/>
      <c r="AM128" s="1033"/>
      <c r="AN128" s="1033"/>
      <c r="AO128" s="1034"/>
      <c r="AP128" s="1036"/>
      <c r="AQ128" s="1037"/>
      <c r="AR128" s="1037"/>
      <c r="AS128" s="1037"/>
      <c r="AT128" s="1038"/>
      <c r="AU128" s="226"/>
      <c r="AV128" s="226"/>
      <c r="AW128" s="226"/>
      <c r="AX128" s="883" t="s">
        <v>513</v>
      </c>
      <c r="AY128" s="884"/>
      <c r="AZ128" s="884"/>
      <c r="BA128" s="884"/>
      <c r="BB128" s="884"/>
      <c r="BC128" s="884"/>
      <c r="BD128" s="884"/>
      <c r="BE128" s="885"/>
      <c r="BF128" s="1039" t="s">
        <v>502</v>
      </c>
      <c r="BG128" s="1040"/>
      <c r="BH128" s="1040"/>
      <c r="BI128" s="1040"/>
      <c r="BJ128" s="1040"/>
      <c r="BK128" s="1040"/>
      <c r="BL128" s="1041"/>
      <c r="BM128" s="1039">
        <v>13.22</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514</v>
      </c>
      <c r="CQ128" s="713"/>
      <c r="CR128" s="713"/>
      <c r="CS128" s="713"/>
      <c r="CT128" s="713"/>
      <c r="CU128" s="713"/>
      <c r="CV128" s="713"/>
      <c r="CW128" s="713"/>
      <c r="CX128" s="713"/>
      <c r="CY128" s="713"/>
      <c r="CZ128" s="713"/>
      <c r="DA128" s="713"/>
      <c r="DB128" s="713"/>
      <c r="DC128" s="713"/>
      <c r="DD128" s="713"/>
      <c r="DE128" s="713"/>
      <c r="DF128" s="1023"/>
      <c r="DG128" s="1024" t="s">
        <v>497</v>
      </c>
      <c r="DH128" s="1025"/>
      <c r="DI128" s="1025"/>
      <c r="DJ128" s="1025"/>
      <c r="DK128" s="1025"/>
      <c r="DL128" s="1025" t="s">
        <v>497</v>
      </c>
      <c r="DM128" s="1025"/>
      <c r="DN128" s="1025"/>
      <c r="DO128" s="1025"/>
      <c r="DP128" s="1025"/>
      <c r="DQ128" s="1025" t="s">
        <v>502</v>
      </c>
      <c r="DR128" s="1025"/>
      <c r="DS128" s="1025"/>
      <c r="DT128" s="1025"/>
      <c r="DU128" s="1025"/>
      <c r="DV128" s="1026" t="s">
        <v>498</v>
      </c>
      <c r="DW128" s="1026"/>
      <c r="DX128" s="1026"/>
      <c r="DY128" s="1026"/>
      <c r="DZ128" s="1027"/>
    </row>
    <row r="129" spans="1:131" s="224" customFormat="1" ht="26.25" customHeight="1" x14ac:dyDescent="0.15">
      <c r="A129" s="921" t="s">
        <v>108</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515</v>
      </c>
      <c r="X129" s="1058"/>
      <c r="Y129" s="1058"/>
      <c r="Z129" s="1059"/>
      <c r="AA129" s="945">
        <v>10970871</v>
      </c>
      <c r="AB129" s="946"/>
      <c r="AC129" s="946"/>
      <c r="AD129" s="946"/>
      <c r="AE129" s="947"/>
      <c r="AF129" s="948">
        <v>11236129</v>
      </c>
      <c r="AG129" s="946"/>
      <c r="AH129" s="946"/>
      <c r="AI129" s="946"/>
      <c r="AJ129" s="947"/>
      <c r="AK129" s="948">
        <v>10722261</v>
      </c>
      <c r="AL129" s="946"/>
      <c r="AM129" s="946"/>
      <c r="AN129" s="946"/>
      <c r="AO129" s="947"/>
      <c r="AP129" s="1060"/>
      <c r="AQ129" s="1061"/>
      <c r="AR129" s="1061"/>
      <c r="AS129" s="1061"/>
      <c r="AT129" s="1062"/>
      <c r="AU129" s="227"/>
      <c r="AV129" s="227"/>
      <c r="AW129" s="227"/>
      <c r="AX129" s="1052" t="s">
        <v>516</v>
      </c>
      <c r="AY129" s="910"/>
      <c r="AZ129" s="910"/>
      <c r="BA129" s="910"/>
      <c r="BB129" s="910"/>
      <c r="BC129" s="910"/>
      <c r="BD129" s="910"/>
      <c r="BE129" s="911"/>
      <c r="BF129" s="1053" t="s">
        <v>497</v>
      </c>
      <c r="BG129" s="1054"/>
      <c r="BH129" s="1054"/>
      <c r="BI129" s="1054"/>
      <c r="BJ129" s="1054"/>
      <c r="BK129" s="1054"/>
      <c r="BL129" s="1055"/>
      <c r="BM129" s="1053">
        <v>18.22</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21" t="s">
        <v>517</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518</v>
      </c>
      <c r="X130" s="1058"/>
      <c r="Y130" s="1058"/>
      <c r="Z130" s="1059"/>
      <c r="AA130" s="945">
        <v>2625302</v>
      </c>
      <c r="AB130" s="946"/>
      <c r="AC130" s="946"/>
      <c r="AD130" s="946"/>
      <c r="AE130" s="947"/>
      <c r="AF130" s="948">
        <v>2496691</v>
      </c>
      <c r="AG130" s="946"/>
      <c r="AH130" s="946"/>
      <c r="AI130" s="946"/>
      <c r="AJ130" s="947"/>
      <c r="AK130" s="948">
        <v>2266843</v>
      </c>
      <c r="AL130" s="946"/>
      <c r="AM130" s="946"/>
      <c r="AN130" s="946"/>
      <c r="AO130" s="947"/>
      <c r="AP130" s="1060"/>
      <c r="AQ130" s="1061"/>
      <c r="AR130" s="1061"/>
      <c r="AS130" s="1061"/>
      <c r="AT130" s="1062"/>
      <c r="AU130" s="227"/>
      <c r="AV130" s="227"/>
      <c r="AW130" s="227"/>
      <c r="AX130" s="1052" t="s">
        <v>519</v>
      </c>
      <c r="AY130" s="910"/>
      <c r="AZ130" s="910"/>
      <c r="BA130" s="910"/>
      <c r="BB130" s="910"/>
      <c r="BC130" s="910"/>
      <c r="BD130" s="910"/>
      <c r="BE130" s="911"/>
      <c r="BF130" s="1088">
        <v>13.3</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520</v>
      </c>
      <c r="X131" s="1095"/>
      <c r="Y131" s="1095"/>
      <c r="Z131" s="1096"/>
      <c r="AA131" s="991">
        <v>8345569</v>
      </c>
      <c r="AB131" s="973"/>
      <c r="AC131" s="973"/>
      <c r="AD131" s="973"/>
      <c r="AE131" s="974"/>
      <c r="AF131" s="972">
        <v>8739438</v>
      </c>
      <c r="AG131" s="973"/>
      <c r="AH131" s="973"/>
      <c r="AI131" s="973"/>
      <c r="AJ131" s="974"/>
      <c r="AK131" s="972">
        <v>8455418</v>
      </c>
      <c r="AL131" s="973"/>
      <c r="AM131" s="973"/>
      <c r="AN131" s="973"/>
      <c r="AO131" s="974"/>
      <c r="AP131" s="1097"/>
      <c r="AQ131" s="1098"/>
      <c r="AR131" s="1098"/>
      <c r="AS131" s="1098"/>
      <c r="AT131" s="1099"/>
      <c r="AU131" s="227"/>
      <c r="AV131" s="227"/>
      <c r="AW131" s="227"/>
      <c r="AX131" s="1070" t="s">
        <v>521</v>
      </c>
      <c r="AY131" s="713"/>
      <c r="AZ131" s="713"/>
      <c r="BA131" s="713"/>
      <c r="BB131" s="713"/>
      <c r="BC131" s="713"/>
      <c r="BD131" s="713"/>
      <c r="BE131" s="1023"/>
      <c r="BF131" s="1071" t="s">
        <v>496</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077" t="s">
        <v>522</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523</v>
      </c>
      <c r="W132" s="1081"/>
      <c r="X132" s="1081"/>
      <c r="Y132" s="1081"/>
      <c r="Z132" s="1082"/>
      <c r="AA132" s="1083">
        <v>13.99772742</v>
      </c>
      <c r="AB132" s="1084"/>
      <c r="AC132" s="1084"/>
      <c r="AD132" s="1084"/>
      <c r="AE132" s="1085"/>
      <c r="AF132" s="1086">
        <v>13.199166809999999</v>
      </c>
      <c r="AG132" s="1084"/>
      <c r="AH132" s="1084"/>
      <c r="AI132" s="1084"/>
      <c r="AJ132" s="1085"/>
      <c r="AK132" s="1086">
        <v>12.906340050000001</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524</v>
      </c>
      <c r="W133" s="1064"/>
      <c r="X133" s="1064"/>
      <c r="Y133" s="1064"/>
      <c r="Z133" s="1065"/>
      <c r="AA133" s="1066">
        <v>13.8</v>
      </c>
      <c r="AB133" s="1067"/>
      <c r="AC133" s="1067"/>
      <c r="AD133" s="1067"/>
      <c r="AE133" s="1068"/>
      <c r="AF133" s="1066">
        <v>13.7</v>
      </c>
      <c r="AG133" s="1067"/>
      <c r="AH133" s="1067"/>
      <c r="AI133" s="1067"/>
      <c r="AJ133" s="1068"/>
      <c r="AK133" s="1066">
        <v>13.3</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E8T9zFGlijMi8AX/tpt/zJBetCp+iMKeridwrOBqgEEhpnbZQ19qO0BSJ3jfsXWt4J1vKPcP2WGTKl3AZnHIBQ==" saltValue="DYbiIJanes5H8aYTttrEF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L58" zoomScaleNormal="85" zoomScaleSheetLayoutView="100" workbookViewId="0">
      <selection activeCell="AZ54" sqref="AZ54"/>
    </sheetView>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525</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a/F9eiWQqbxVQsKEZWs8jlL01OUAxwbO4dauSfWPiOROFEZjoSGgAWIU+kqFEAfQbHGe3zqcBPNqleE7OkDg3w==" saltValue="DRfypWcXCHiH78oSQ0/cv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A52" zoomScaleNormal="100" zoomScaleSheetLayoutView="55" workbookViewId="0">
      <selection activeCell="DK89" sqref="DK89"/>
    </sheetView>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FfKzKLVeo69hKf/ONPf/LEATtiRy1UAnhn2lw3MzsDlqH9XNp8Gh5b0u04UaUf1Jub69tCTfkJ8DaIh0OHPZfw==" saltValue="qciyiIwV/SztoRpoF+/NlQ=="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5" zoomScaleSheetLayoutView="75" workbookViewId="0">
      <selection activeCell="DK89" sqref="DK89"/>
    </sheetView>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526</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527</v>
      </c>
      <c r="AL6" s="260"/>
      <c r="AM6" s="260"/>
      <c r="AN6" s="260"/>
    </row>
    <row r="7" spans="1:46" ht="13.5" customHeight="1" x14ac:dyDescent="0.15">
      <c r="A7" s="259"/>
      <c r="AK7" s="262"/>
      <c r="AL7" s="263"/>
      <c r="AM7" s="263"/>
      <c r="AN7" s="264"/>
      <c r="AO7" s="1101" t="s">
        <v>528</v>
      </c>
      <c r="AP7" s="265"/>
      <c r="AQ7" s="266" t="s">
        <v>529</v>
      </c>
      <c r="AR7" s="267"/>
    </row>
    <row r="8" spans="1:46" x14ac:dyDescent="0.15">
      <c r="A8" s="259"/>
      <c r="AK8" s="268"/>
      <c r="AL8" s="269"/>
      <c r="AM8" s="269"/>
      <c r="AN8" s="270"/>
      <c r="AO8" s="1102"/>
      <c r="AP8" s="271" t="s">
        <v>530</v>
      </c>
      <c r="AQ8" s="272" t="s">
        <v>531</v>
      </c>
      <c r="AR8" s="273" t="s">
        <v>532</v>
      </c>
    </row>
    <row r="9" spans="1:46" x14ac:dyDescent="0.15">
      <c r="A9" s="259"/>
      <c r="AK9" s="1103" t="s">
        <v>533</v>
      </c>
      <c r="AL9" s="1104"/>
      <c r="AM9" s="1104"/>
      <c r="AN9" s="1105"/>
      <c r="AO9" s="274">
        <v>3184454</v>
      </c>
      <c r="AP9" s="274">
        <v>141362</v>
      </c>
      <c r="AQ9" s="275">
        <v>88339</v>
      </c>
      <c r="AR9" s="276">
        <v>60</v>
      </c>
    </row>
    <row r="10" spans="1:46" ht="13.5" customHeight="1" x14ac:dyDescent="0.15">
      <c r="A10" s="259"/>
      <c r="AK10" s="1103" t="s">
        <v>534</v>
      </c>
      <c r="AL10" s="1104"/>
      <c r="AM10" s="1104"/>
      <c r="AN10" s="1105"/>
      <c r="AO10" s="277">
        <v>15382</v>
      </c>
      <c r="AP10" s="277">
        <v>683</v>
      </c>
      <c r="AQ10" s="278">
        <v>7842</v>
      </c>
      <c r="AR10" s="279">
        <v>-91.3</v>
      </c>
    </row>
    <row r="11" spans="1:46" ht="13.5" customHeight="1" x14ac:dyDescent="0.15">
      <c r="A11" s="259"/>
      <c r="AK11" s="1103" t="s">
        <v>535</v>
      </c>
      <c r="AL11" s="1104"/>
      <c r="AM11" s="1104"/>
      <c r="AN11" s="1105"/>
      <c r="AO11" s="277">
        <v>156276</v>
      </c>
      <c r="AP11" s="277">
        <v>6937</v>
      </c>
      <c r="AQ11" s="278">
        <v>2321</v>
      </c>
      <c r="AR11" s="279">
        <v>198.9</v>
      </c>
    </row>
    <row r="12" spans="1:46" ht="13.5" customHeight="1" x14ac:dyDescent="0.15">
      <c r="A12" s="259"/>
      <c r="AK12" s="1103" t="s">
        <v>536</v>
      </c>
      <c r="AL12" s="1104"/>
      <c r="AM12" s="1104"/>
      <c r="AN12" s="1105"/>
      <c r="AO12" s="277" t="s">
        <v>537</v>
      </c>
      <c r="AP12" s="277" t="s">
        <v>537</v>
      </c>
      <c r="AQ12" s="278">
        <v>10</v>
      </c>
      <c r="AR12" s="279" t="s">
        <v>537</v>
      </c>
    </row>
    <row r="13" spans="1:46" ht="13.5" customHeight="1" x14ac:dyDescent="0.15">
      <c r="A13" s="259"/>
      <c r="AK13" s="1103" t="s">
        <v>538</v>
      </c>
      <c r="AL13" s="1104"/>
      <c r="AM13" s="1104"/>
      <c r="AN13" s="1105"/>
      <c r="AO13" s="277">
        <v>202010</v>
      </c>
      <c r="AP13" s="277">
        <v>8967</v>
      </c>
      <c r="AQ13" s="278">
        <v>2936</v>
      </c>
      <c r="AR13" s="279">
        <v>205.4</v>
      </c>
    </row>
    <row r="14" spans="1:46" ht="13.5" customHeight="1" x14ac:dyDescent="0.15">
      <c r="A14" s="259"/>
      <c r="AK14" s="1103" t="s">
        <v>539</v>
      </c>
      <c r="AL14" s="1104"/>
      <c r="AM14" s="1104"/>
      <c r="AN14" s="1105"/>
      <c r="AO14" s="277">
        <v>62632</v>
      </c>
      <c r="AP14" s="277">
        <v>2780</v>
      </c>
      <c r="AQ14" s="278">
        <v>1649</v>
      </c>
      <c r="AR14" s="279">
        <v>68.599999999999994</v>
      </c>
    </row>
    <row r="15" spans="1:46" ht="13.5" customHeight="1" x14ac:dyDescent="0.15">
      <c r="A15" s="259"/>
      <c r="AK15" s="1106" t="s">
        <v>540</v>
      </c>
      <c r="AL15" s="1107"/>
      <c r="AM15" s="1107"/>
      <c r="AN15" s="1108"/>
      <c r="AO15" s="277">
        <v>-223747</v>
      </c>
      <c r="AP15" s="277">
        <v>-9932</v>
      </c>
      <c r="AQ15" s="278">
        <v>-5997</v>
      </c>
      <c r="AR15" s="279">
        <v>65.599999999999994</v>
      </c>
    </row>
    <row r="16" spans="1:46" x14ac:dyDescent="0.15">
      <c r="A16" s="259"/>
      <c r="AK16" s="1106" t="s">
        <v>190</v>
      </c>
      <c r="AL16" s="1107"/>
      <c r="AM16" s="1107"/>
      <c r="AN16" s="1108"/>
      <c r="AO16" s="277">
        <v>3397007</v>
      </c>
      <c r="AP16" s="277">
        <v>150797</v>
      </c>
      <c r="AQ16" s="278">
        <v>97102</v>
      </c>
      <c r="AR16" s="279">
        <v>55.3</v>
      </c>
    </row>
    <row r="17" spans="1:46" x14ac:dyDescent="0.15">
      <c r="A17" s="259"/>
    </row>
    <row r="18" spans="1:46" x14ac:dyDescent="0.15">
      <c r="A18" s="259"/>
      <c r="AQ18" s="280"/>
      <c r="AR18" s="280"/>
    </row>
    <row r="19" spans="1:46" x14ac:dyDescent="0.15">
      <c r="A19" s="259"/>
      <c r="AK19" s="255" t="s">
        <v>541</v>
      </c>
    </row>
    <row r="20" spans="1:46" x14ac:dyDescent="0.15">
      <c r="A20" s="259"/>
      <c r="AK20" s="281"/>
      <c r="AL20" s="282"/>
      <c r="AM20" s="282"/>
      <c r="AN20" s="283"/>
      <c r="AO20" s="284" t="s">
        <v>542</v>
      </c>
      <c r="AP20" s="285" t="s">
        <v>543</v>
      </c>
      <c r="AQ20" s="286" t="s">
        <v>544</v>
      </c>
      <c r="AR20" s="287"/>
    </row>
    <row r="21" spans="1:46" s="260" customFormat="1" x14ac:dyDescent="0.15">
      <c r="A21" s="288"/>
      <c r="AK21" s="1109" t="s">
        <v>545</v>
      </c>
      <c r="AL21" s="1110"/>
      <c r="AM21" s="1110"/>
      <c r="AN21" s="1111"/>
      <c r="AO21" s="289">
        <v>15.23</v>
      </c>
      <c r="AP21" s="290">
        <v>8.91</v>
      </c>
      <c r="AQ21" s="291">
        <v>6.32</v>
      </c>
      <c r="AS21" s="292"/>
      <c r="AT21" s="288"/>
    </row>
    <row r="22" spans="1:46" s="260" customFormat="1" x14ac:dyDescent="0.15">
      <c r="A22" s="288"/>
      <c r="AK22" s="1109" t="s">
        <v>546</v>
      </c>
      <c r="AL22" s="1110"/>
      <c r="AM22" s="1110"/>
      <c r="AN22" s="1111"/>
      <c r="AO22" s="293">
        <v>94.3</v>
      </c>
      <c r="AP22" s="294">
        <v>97.5</v>
      </c>
      <c r="AQ22" s="295">
        <v>-3.2</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00" t="s">
        <v>547</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x14ac:dyDescent="0.15">
      <c r="A27" s="300"/>
      <c r="AS27" s="255"/>
      <c r="AT27" s="255"/>
    </row>
    <row r="28" spans="1:46" ht="17.25" x14ac:dyDescent="0.15">
      <c r="A28" s="256" t="s">
        <v>548</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549</v>
      </c>
      <c r="AL29" s="260"/>
      <c r="AM29" s="260"/>
      <c r="AN29" s="260"/>
      <c r="AS29" s="302"/>
    </row>
    <row r="30" spans="1:46" ht="13.5" customHeight="1" x14ac:dyDescent="0.15">
      <c r="A30" s="259"/>
      <c r="AK30" s="262"/>
      <c r="AL30" s="263"/>
      <c r="AM30" s="263"/>
      <c r="AN30" s="264"/>
      <c r="AO30" s="1101" t="s">
        <v>528</v>
      </c>
      <c r="AP30" s="265"/>
      <c r="AQ30" s="266" t="s">
        <v>529</v>
      </c>
      <c r="AR30" s="267"/>
    </row>
    <row r="31" spans="1:46" x14ac:dyDescent="0.15">
      <c r="A31" s="259"/>
      <c r="AK31" s="268"/>
      <c r="AL31" s="269"/>
      <c r="AM31" s="269"/>
      <c r="AN31" s="270"/>
      <c r="AO31" s="1102"/>
      <c r="AP31" s="271" t="s">
        <v>530</v>
      </c>
      <c r="AQ31" s="272" t="s">
        <v>531</v>
      </c>
      <c r="AR31" s="273" t="s">
        <v>532</v>
      </c>
    </row>
    <row r="32" spans="1:46" ht="27" customHeight="1" x14ac:dyDescent="0.15">
      <c r="A32" s="259"/>
      <c r="AK32" s="1117" t="s">
        <v>550</v>
      </c>
      <c r="AL32" s="1118"/>
      <c r="AM32" s="1118"/>
      <c r="AN32" s="1119"/>
      <c r="AO32" s="303">
        <v>2435496</v>
      </c>
      <c r="AP32" s="303">
        <v>108115</v>
      </c>
      <c r="AQ32" s="304">
        <v>55264</v>
      </c>
      <c r="AR32" s="305">
        <v>95.6</v>
      </c>
    </row>
    <row r="33" spans="1:46" ht="13.5" customHeight="1" x14ac:dyDescent="0.15">
      <c r="A33" s="259"/>
      <c r="AK33" s="1117" t="s">
        <v>551</v>
      </c>
      <c r="AL33" s="1118"/>
      <c r="AM33" s="1118"/>
      <c r="AN33" s="1119"/>
      <c r="AO33" s="303" t="s">
        <v>537</v>
      </c>
      <c r="AP33" s="303" t="s">
        <v>537</v>
      </c>
      <c r="AQ33" s="304" t="s">
        <v>537</v>
      </c>
      <c r="AR33" s="305" t="s">
        <v>537</v>
      </c>
    </row>
    <row r="34" spans="1:46" ht="27" customHeight="1" x14ac:dyDescent="0.15">
      <c r="A34" s="259"/>
      <c r="AK34" s="1117" t="s">
        <v>552</v>
      </c>
      <c r="AL34" s="1118"/>
      <c r="AM34" s="1118"/>
      <c r="AN34" s="1119"/>
      <c r="AO34" s="303" t="s">
        <v>537</v>
      </c>
      <c r="AP34" s="303" t="s">
        <v>537</v>
      </c>
      <c r="AQ34" s="304">
        <v>19</v>
      </c>
      <c r="AR34" s="305" t="s">
        <v>537</v>
      </c>
    </row>
    <row r="35" spans="1:46" ht="27" customHeight="1" x14ac:dyDescent="0.15">
      <c r="A35" s="259"/>
      <c r="AK35" s="1117" t="s">
        <v>553</v>
      </c>
      <c r="AL35" s="1118"/>
      <c r="AM35" s="1118"/>
      <c r="AN35" s="1119"/>
      <c r="AO35" s="303">
        <v>931275</v>
      </c>
      <c r="AP35" s="303">
        <v>41340</v>
      </c>
      <c r="AQ35" s="304">
        <v>18522</v>
      </c>
      <c r="AR35" s="305">
        <v>123.2</v>
      </c>
    </row>
    <row r="36" spans="1:46" ht="27" customHeight="1" x14ac:dyDescent="0.15">
      <c r="A36" s="259"/>
      <c r="AK36" s="1117" t="s">
        <v>554</v>
      </c>
      <c r="AL36" s="1118"/>
      <c r="AM36" s="1118"/>
      <c r="AN36" s="1119"/>
      <c r="AO36" s="303">
        <v>17261</v>
      </c>
      <c r="AP36" s="303">
        <v>766</v>
      </c>
      <c r="AQ36" s="304">
        <v>2744</v>
      </c>
      <c r="AR36" s="305">
        <v>-72.099999999999994</v>
      </c>
    </row>
    <row r="37" spans="1:46" ht="13.5" customHeight="1" x14ac:dyDescent="0.15">
      <c r="A37" s="259"/>
      <c r="AK37" s="1117" t="s">
        <v>555</v>
      </c>
      <c r="AL37" s="1118"/>
      <c r="AM37" s="1118"/>
      <c r="AN37" s="1119"/>
      <c r="AO37" s="303">
        <v>7301</v>
      </c>
      <c r="AP37" s="303">
        <v>324</v>
      </c>
      <c r="AQ37" s="304">
        <v>519</v>
      </c>
      <c r="AR37" s="305">
        <v>-37.6</v>
      </c>
    </row>
    <row r="38" spans="1:46" ht="27" customHeight="1" x14ac:dyDescent="0.15">
      <c r="A38" s="259"/>
      <c r="AK38" s="1120" t="s">
        <v>556</v>
      </c>
      <c r="AL38" s="1121"/>
      <c r="AM38" s="1121"/>
      <c r="AN38" s="1122"/>
      <c r="AO38" s="306" t="s">
        <v>537</v>
      </c>
      <c r="AP38" s="306" t="s">
        <v>537</v>
      </c>
      <c r="AQ38" s="307">
        <v>4</v>
      </c>
      <c r="AR38" s="295" t="s">
        <v>537</v>
      </c>
      <c r="AS38" s="302"/>
    </row>
    <row r="39" spans="1:46" x14ac:dyDescent="0.15">
      <c r="A39" s="259"/>
      <c r="AK39" s="1120" t="s">
        <v>557</v>
      </c>
      <c r="AL39" s="1121"/>
      <c r="AM39" s="1121"/>
      <c r="AN39" s="1122"/>
      <c r="AO39" s="303">
        <v>-33205</v>
      </c>
      <c r="AP39" s="303">
        <v>-1474</v>
      </c>
      <c r="AQ39" s="304">
        <v>-3996</v>
      </c>
      <c r="AR39" s="305">
        <v>-63.1</v>
      </c>
      <c r="AS39" s="302"/>
    </row>
    <row r="40" spans="1:46" ht="27" customHeight="1" x14ac:dyDescent="0.15">
      <c r="A40" s="259"/>
      <c r="AK40" s="1117" t="s">
        <v>558</v>
      </c>
      <c r="AL40" s="1118"/>
      <c r="AM40" s="1118"/>
      <c r="AN40" s="1119"/>
      <c r="AO40" s="303">
        <v>-2266843</v>
      </c>
      <c r="AP40" s="303">
        <v>-100628</v>
      </c>
      <c r="AQ40" s="304">
        <v>-50182</v>
      </c>
      <c r="AR40" s="305">
        <v>100.5</v>
      </c>
      <c r="AS40" s="302"/>
    </row>
    <row r="41" spans="1:46" x14ac:dyDescent="0.15">
      <c r="A41" s="259"/>
      <c r="AK41" s="1123" t="s">
        <v>304</v>
      </c>
      <c r="AL41" s="1124"/>
      <c r="AM41" s="1124"/>
      <c r="AN41" s="1125"/>
      <c r="AO41" s="303">
        <v>1091285</v>
      </c>
      <c r="AP41" s="303">
        <v>48443</v>
      </c>
      <c r="AQ41" s="304">
        <v>22892</v>
      </c>
      <c r="AR41" s="305">
        <v>111.6</v>
      </c>
      <c r="AS41" s="302"/>
    </row>
    <row r="42" spans="1:46" x14ac:dyDescent="0.15">
      <c r="A42" s="259"/>
      <c r="AK42" s="308" t="s">
        <v>559</v>
      </c>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560</v>
      </c>
    </row>
    <row r="48" spans="1:46" x14ac:dyDescent="0.15">
      <c r="A48" s="259"/>
      <c r="AK48" s="313" t="s">
        <v>561</v>
      </c>
      <c r="AL48" s="313"/>
      <c r="AM48" s="313"/>
      <c r="AN48" s="313"/>
      <c r="AO48" s="313"/>
      <c r="AP48" s="313"/>
      <c r="AQ48" s="314"/>
      <c r="AR48" s="313"/>
    </row>
    <row r="49" spans="1:44" ht="13.5" customHeight="1" x14ac:dyDescent="0.15">
      <c r="A49" s="259"/>
      <c r="AK49" s="315"/>
      <c r="AL49" s="316"/>
      <c r="AM49" s="1112" t="s">
        <v>528</v>
      </c>
      <c r="AN49" s="1114" t="s">
        <v>562</v>
      </c>
      <c r="AO49" s="1115"/>
      <c r="AP49" s="1115"/>
      <c r="AQ49" s="1115"/>
      <c r="AR49" s="1116"/>
    </row>
    <row r="50" spans="1:44" x14ac:dyDescent="0.15">
      <c r="A50" s="259"/>
      <c r="AK50" s="317"/>
      <c r="AL50" s="318"/>
      <c r="AM50" s="1113"/>
      <c r="AN50" s="319" t="s">
        <v>563</v>
      </c>
      <c r="AO50" s="320" t="s">
        <v>564</v>
      </c>
      <c r="AP50" s="321" t="s">
        <v>565</v>
      </c>
      <c r="AQ50" s="322" t="s">
        <v>566</v>
      </c>
      <c r="AR50" s="323" t="s">
        <v>567</v>
      </c>
    </row>
    <row r="51" spans="1:44" x14ac:dyDescent="0.15">
      <c r="A51" s="259"/>
      <c r="AK51" s="315" t="s">
        <v>568</v>
      </c>
      <c r="AL51" s="316"/>
      <c r="AM51" s="324">
        <v>2801981</v>
      </c>
      <c r="AN51" s="325">
        <v>115441</v>
      </c>
      <c r="AO51" s="326">
        <v>17.600000000000001</v>
      </c>
      <c r="AP51" s="327">
        <v>69729</v>
      </c>
      <c r="AQ51" s="328">
        <v>1.8</v>
      </c>
      <c r="AR51" s="329">
        <v>15.8</v>
      </c>
    </row>
    <row r="52" spans="1:44" x14ac:dyDescent="0.15">
      <c r="A52" s="259"/>
      <c r="AK52" s="330"/>
      <c r="AL52" s="331" t="s">
        <v>569</v>
      </c>
      <c r="AM52" s="332">
        <v>1755850</v>
      </c>
      <c r="AN52" s="333">
        <v>72341</v>
      </c>
      <c r="AO52" s="334">
        <v>31.1</v>
      </c>
      <c r="AP52" s="335">
        <v>38908</v>
      </c>
      <c r="AQ52" s="336">
        <v>14</v>
      </c>
      <c r="AR52" s="337">
        <v>17.100000000000001</v>
      </c>
    </row>
    <row r="53" spans="1:44" x14ac:dyDescent="0.15">
      <c r="A53" s="259"/>
      <c r="AK53" s="315" t="s">
        <v>570</v>
      </c>
      <c r="AL53" s="316"/>
      <c r="AM53" s="324">
        <v>3732127</v>
      </c>
      <c r="AN53" s="325">
        <v>157175</v>
      </c>
      <c r="AO53" s="326">
        <v>36.200000000000003</v>
      </c>
      <c r="AP53" s="327">
        <v>74581</v>
      </c>
      <c r="AQ53" s="328">
        <v>7</v>
      </c>
      <c r="AR53" s="329">
        <v>29.2</v>
      </c>
    </row>
    <row r="54" spans="1:44" x14ac:dyDescent="0.15">
      <c r="A54" s="259"/>
      <c r="AK54" s="330"/>
      <c r="AL54" s="331" t="s">
        <v>569</v>
      </c>
      <c r="AM54" s="332">
        <v>2417164</v>
      </c>
      <c r="AN54" s="333">
        <v>101797</v>
      </c>
      <c r="AO54" s="334">
        <v>40.700000000000003</v>
      </c>
      <c r="AP54" s="335">
        <v>41563</v>
      </c>
      <c r="AQ54" s="336">
        <v>6.8</v>
      </c>
      <c r="AR54" s="337">
        <v>33.9</v>
      </c>
    </row>
    <row r="55" spans="1:44" x14ac:dyDescent="0.15">
      <c r="A55" s="259"/>
      <c r="AK55" s="315" t="s">
        <v>571</v>
      </c>
      <c r="AL55" s="316"/>
      <c r="AM55" s="324">
        <v>2799906</v>
      </c>
      <c r="AN55" s="325">
        <v>119312</v>
      </c>
      <c r="AO55" s="326">
        <v>-24.1</v>
      </c>
      <c r="AP55" s="327">
        <v>76347</v>
      </c>
      <c r="AQ55" s="328">
        <v>2.4</v>
      </c>
      <c r="AR55" s="329">
        <v>-26.5</v>
      </c>
    </row>
    <row r="56" spans="1:44" x14ac:dyDescent="0.15">
      <c r="A56" s="259"/>
      <c r="AK56" s="330"/>
      <c r="AL56" s="331" t="s">
        <v>569</v>
      </c>
      <c r="AM56" s="332">
        <v>1684693</v>
      </c>
      <c r="AN56" s="333">
        <v>71790</v>
      </c>
      <c r="AO56" s="334">
        <v>-29.5</v>
      </c>
      <c r="AP56" s="335">
        <v>41762</v>
      </c>
      <c r="AQ56" s="336">
        <v>0.5</v>
      </c>
      <c r="AR56" s="337">
        <v>-30</v>
      </c>
    </row>
    <row r="57" spans="1:44" x14ac:dyDescent="0.15">
      <c r="A57" s="259"/>
      <c r="AK57" s="315" t="s">
        <v>572</v>
      </c>
      <c r="AL57" s="316"/>
      <c r="AM57" s="324">
        <v>2042092</v>
      </c>
      <c r="AN57" s="325">
        <v>88679</v>
      </c>
      <c r="AO57" s="326">
        <v>-25.7</v>
      </c>
      <c r="AP57" s="327">
        <v>69604</v>
      </c>
      <c r="AQ57" s="328">
        <v>-8.8000000000000007</v>
      </c>
      <c r="AR57" s="329">
        <v>-16.899999999999999</v>
      </c>
    </row>
    <row r="58" spans="1:44" x14ac:dyDescent="0.15">
      <c r="A58" s="259"/>
      <c r="AK58" s="330"/>
      <c r="AL58" s="331" t="s">
        <v>569</v>
      </c>
      <c r="AM58" s="332">
        <v>1238572</v>
      </c>
      <c r="AN58" s="333">
        <v>53785</v>
      </c>
      <c r="AO58" s="334">
        <v>-25.1</v>
      </c>
      <c r="AP58" s="335">
        <v>36247</v>
      </c>
      <c r="AQ58" s="336">
        <v>-13.2</v>
      </c>
      <c r="AR58" s="337">
        <v>-11.9</v>
      </c>
    </row>
    <row r="59" spans="1:44" x14ac:dyDescent="0.15">
      <c r="A59" s="259"/>
      <c r="AK59" s="315" t="s">
        <v>573</v>
      </c>
      <c r="AL59" s="316"/>
      <c r="AM59" s="324">
        <v>2726445</v>
      </c>
      <c r="AN59" s="325">
        <v>121030</v>
      </c>
      <c r="AO59" s="326">
        <v>36.5</v>
      </c>
      <c r="AP59" s="327">
        <v>68410</v>
      </c>
      <c r="AQ59" s="328">
        <v>-1.7</v>
      </c>
      <c r="AR59" s="329">
        <v>38.200000000000003</v>
      </c>
    </row>
    <row r="60" spans="1:44" x14ac:dyDescent="0.15">
      <c r="A60" s="259"/>
      <c r="AK60" s="330"/>
      <c r="AL60" s="331" t="s">
        <v>569</v>
      </c>
      <c r="AM60" s="332">
        <v>1694969</v>
      </c>
      <c r="AN60" s="333">
        <v>75242</v>
      </c>
      <c r="AO60" s="334">
        <v>39.9</v>
      </c>
      <c r="AP60" s="335">
        <v>35086</v>
      </c>
      <c r="AQ60" s="336">
        <v>-3.2</v>
      </c>
      <c r="AR60" s="337">
        <v>43.1</v>
      </c>
    </row>
    <row r="61" spans="1:44" x14ac:dyDescent="0.15">
      <c r="A61" s="259"/>
      <c r="AK61" s="315" t="s">
        <v>574</v>
      </c>
      <c r="AL61" s="338"/>
      <c r="AM61" s="324">
        <v>2820510</v>
      </c>
      <c r="AN61" s="325">
        <v>120327</v>
      </c>
      <c r="AO61" s="326">
        <v>8.1</v>
      </c>
      <c r="AP61" s="327">
        <v>71734</v>
      </c>
      <c r="AQ61" s="339">
        <v>0.1</v>
      </c>
      <c r="AR61" s="329">
        <v>8</v>
      </c>
    </row>
    <row r="62" spans="1:44" x14ac:dyDescent="0.15">
      <c r="A62" s="259"/>
      <c r="AK62" s="330"/>
      <c r="AL62" s="331" t="s">
        <v>569</v>
      </c>
      <c r="AM62" s="332">
        <v>1758250</v>
      </c>
      <c r="AN62" s="333">
        <v>74991</v>
      </c>
      <c r="AO62" s="334">
        <v>11.4</v>
      </c>
      <c r="AP62" s="335">
        <v>38713</v>
      </c>
      <c r="AQ62" s="336">
        <v>1</v>
      </c>
      <c r="AR62" s="337">
        <v>10.4</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CDc5727cBM+h5FMextPTJkdZKPg1rEuEZPoIXWE7SOS3uuehTxwoD2b7eNmOnuIbvpSbb9uIxQppEWEmtZ4OmQ==" saltValue="ZAIdQOerCpWmFOfT8ew37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67" zoomScale="75" zoomScaleNormal="75" zoomScaleSheetLayoutView="55" workbookViewId="0">
      <selection activeCell="DK89" sqref="DK89"/>
    </sheetView>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576</v>
      </c>
    </row>
    <row r="121" spans="125:125" ht="13.5" hidden="1" customHeight="1" x14ac:dyDescent="0.15">
      <c r="DU121" s="253"/>
    </row>
  </sheetData>
  <sheetProtection algorithmName="SHA-512" hashValue="jHZj5lQgQB+XrGiwJgvhZy8MNL5202ExsIl4pd9BzeNKvCVW1rXErfm2xWnkzxVUj7Jv2/Ea1jjV8qvk1qirpA==" saltValue="LR53KMU00YODxwu4NWPRu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62" zoomScale="75" zoomScaleNormal="75" zoomScaleSheetLayoutView="55" workbookViewId="0">
      <selection activeCell="CS103" sqref="CS103"/>
    </sheetView>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577</v>
      </c>
    </row>
  </sheetData>
  <sheetProtection algorithmName="SHA-512" hashValue="LDIwYo6y9Ka0eEJx6D/752k+R+RZUhDm6X8RqwO6JamJDLyiXaqSXvT4dtfpMeedD5Z0/s9nl+eAbvdwwxOXQw==" saltValue="ccXeFIzU5LXVYf7jlytoPw=="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18" zoomScale="75" zoomScaleNormal="75" zoomScaleSheetLayoutView="100" workbookViewId="0">
      <selection activeCell="DK89" sqref="DK89"/>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s="1" customFormat="1" ht="16.5" customHeight="1" x14ac:dyDescent="0.15"/>
    <row r="14" s="1" customFormat="1" ht="16.5" customHeight="1" x14ac:dyDescent="0.15"/>
    <row r="15" s="1" customFormat="1" ht="16.5" customHeight="1" x14ac:dyDescent="0.15"/>
    <row r="16" s="1" customFormat="1" ht="16.5" customHeight="1" x14ac:dyDescent="0.15"/>
    <row r="17" s="1" customFormat="1" ht="16.5" customHeight="1" x14ac:dyDescent="0.15"/>
    <row r="18" s="1" customFormat="1" ht="16.5" customHeight="1" x14ac:dyDescent="0.15"/>
    <row r="19" s="1" customFormat="1" ht="16.5" customHeight="1" x14ac:dyDescent="0.15"/>
    <row r="20" s="1" customFormat="1" ht="16.5" customHeight="1" x14ac:dyDescent="0.15"/>
    <row r="21" s="1" customFormat="1" ht="16.5" customHeight="1" x14ac:dyDescent="0.15"/>
    <row r="22" s="1" customFormat="1" ht="16.5" customHeight="1" x14ac:dyDescent="0.15"/>
    <row r="23" s="1" customFormat="1" ht="16.5" customHeight="1" x14ac:dyDescent="0.15"/>
    <row r="24" s="1" customFormat="1" ht="16.5" customHeight="1" x14ac:dyDescent="0.15"/>
    <row r="25" s="1" customFormat="1" ht="16.5" customHeight="1" x14ac:dyDescent="0.15"/>
    <row r="26" s="1" customFormat="1" ht="16.5" customHeight="1" x14ac:dyDescent="0.15"/>
    <row r="27" s="1" customFormat="1" ht="16.5" customHeight="1" x14ac:dyDescent="0.15"/>
    <row r="28" s="1" customFormat="1" ht="16.5" customHeight="1" x14ac:dyDescent="0.15"/>
    <row r="29" s="1" customFormat="1" ht="16.5" customHeight="1" x14ac:dyDescent="0.15"/>
    <row r="30" s="1" customFormat="1" ht="16.5" customHeight="1" x14ac:dyDescent="0.15"/>
    <row r="31" s="1" customFormat="1" ht="16.5" customHeight="1" x14ac:dyDescent="0.15"/>
    <row r="32" s="1" customFormat="1"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578</v>
      </c>
      <c r="G46" s="8" t="s">
        <v>579</v>
      </c>
      <c r="H46" s="8" t="s">
        <v>580</v>
      </c>
      <c r="I46" s="8" t="s">
        <v>581</v>
      </c>
      <c r="J46" s="9" t="s">
        <v>582</v>
      </c>
    </row>
    <row r="47" spans="2:10" ht="57.75" customHeight="1" x14ac:dyDescent="0.15">
      <c r="B47" s="10"/>
      <c r="C47" s="1126" t="s">
        <v>3</v>
      </c>
      <c r="D47" s="1126"/>
      <c r="E47" s="1127"/>
      <c r="F47" s="11">
        <v>57.83</v>
      </c>
      <c r="G47" s="12">
        <v>60.01</v>
      </c>
      <c r="H47" s="12">
        <v>58.38</v>
      </c>
      <c r="I47" s="12">
        <v>55.42</v>
      </c>
      <c r="J47" s="13">
        <v>60.05</v>
      </c>
    </row>
    <row r="48" spans="2:10" ht="57.75" customHeight="1" x14ac:dyDescent="0.15">
      <c r="B48" s="14"/>
      <c r="C48" s="1128" t="s">
        <v>4</v>
      </c>
      <c r="D48" s="1128"/>
      <c r="E48" s="1129"/>
      <c r="F48" s="15">
        <v>8.8800000000000008</v>
      </c>
      <c r="G48" s="16">
        <v>9.7200000000000006</v>
      </c>
      <c r="H48" s="16">
        <v>12.23</v>
      </c>
      <c r="I48" s="16">
        <v>13.75</v>
      </c>
      <c r="J48" s="17">
        <v>11.75</v>
      </c>
    </row>
    <row r="49" spans="2:10" ht="57.75" customHeight="1" thickBot="1" x14ac:dyDescent="0.2">
      <c r="B49" s="18"/>
      <c r="C49" s="1130" t="s">
        <v>5</v>
      </c>
      <c r="D49" s="1130"/>
      <c r="E49" s="1131"/>
      <c r="F49" s="19" t="s">
        <v>583</v>
      </c>
      <c r="G49" s="20">
        <v>2.35</v>
      </c>
      <c r="H49" s="20">
        <v>1.91</v>
      </c>
      <c r="I49" s="20">
        <v>0.24</v>
      </c>
      <c r="J49" s="21" t="s">
        <v>584</v>
      </c>
    </row>
    <row r="50" spans="2:10" x14ac:dyDescent="0.15"/>
  </sheetData>
  <sheetProtection algorithmName="SHA-512" hashValue="z6LuSXTKML1EFU/6JoTDrQBwFyALBZOQIcO6n/Di+QkIx5yhyzcqy8c2JbpXjTfwgYKA5CJEtHjZUZxQARCHvg==" saltValue="lpDBej/2iEjlDe0tDPSaJ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15" zoomScale="75" zoomScaleNormal="75" zoomScaleSheetLayoutView="100" workbookViewId="0">
      <selection activeCell="DK89" sqref="DK89"/>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578</v>
      </c>
      <c r="G33" s="29" t="s">
        <v>579</v>
      </c>
      <c r="H33" s="29" t="s">
        <v>580</v>
      </c>
      <c r="I33" s="29" t="s">
        <v>581</v>
      </c>
      <c r="J33" s="30" t="s">
        <v>582</v>
      </c>
      <c r="K33" s="22"/>
      <c r="L33" s="22"/>
      <c r="M33" s="22"/>
      <c r="N33" s="22"/>
      <c r="O33" s="22"/>
      <c r="P33" s="22"/>
    </row>
    <row r="34" spans="1:16" ht="39" customHeight="1" x14ac:dyDescent="0.15">
      <c r="A34" s="22"/>
      <c r="B34" s="31"/>
      <c r="C34" s="1136" t="s">
        <v>585</v>
      </c>
      <c r="D34" s="1136"/>
      <c r="E34" s="1137"/>
      <c r="F34" s="32">
        <v>14.09</v>
      </c>
      <c r="G34" s="33">
        <v>14.34</v>
      </c>
      <c r="H34" s="33">
        <v>13.79</v>
      </c>
      <c r="I34" s="33">
        <v>13.95</v>
      </c>
      <c r="J34" s="34">
        <v>14</v>
      </c>
      <c r="K34" s="22"/>
      <c r="L34" s="22"/>
      <c r="M34" s="22"/>
      <c r="N34" s="22"/>
      <c r="O34" s="22"/>
      <c r="P34" s="22"/>
    </row>
    <row r="35" spans="1:16" ht="39" customHeight="1" x14ac:dyDescent="0.15">
      <c r="A35" s="22"/>
      <c r="B35" s="35"/>
      <c r="C35" s="1132" t="s">
        <v>586</v>
      </c>
      <c r="D35" s="1132"/>
      <c r="E35" s="1133"/>
      <c r="F35" s="36">
        <v>8.7899999999999991</v>
      </c>
      <c r="G35" s="37">
        <v>9.59</v>
      </c>
      <c r="H35" s="37">
        <v>12.09</v>
      </c>
      <c r="I35" s="37">
        <v>13.67</v>
      </c>
      <c r="J35" s="38">
        <v>11.68</v>
      </c>
      <c r="K35" s="22"/>
      <c r="L35" s="22"/>
      <c r="M35" s="22"/>
      <c r="N35" s="22"/>
      <c r="O35" s="22"/>
      <c r="P35" s="22"/>
    </row>
    <row r="36" spans="1:16" ht="39" customHeight="1" x14ac:dyDescent="0.15">
      <c r="A36" s="22"/>
      <c r="B36" s="35"/>
      <c r="C36" s="1132" t="s">
        <v>587</v>
      </c>
      <c r="D36" s="1132"/>
      <c r="E36" s="1133"/>
      <c r="F36" s="36">
        <v>13.32</v>
      </c>
      <c r="G36" s="37">
        <v>12.86</v>
      </c>
      <c r="H36" s="37">
        <v>12.24</v>
      </c>
      <c r="I36" s="37">
        <v>11.02</v>
      </c>
      <c r="J36" s="38">
        <v>11.37</v>
      </c>
      <c r="K36" s="22"/>
      <c r="L36" s="22"/>
      <c r="M36" s="22"/>
      <c r="N36" s="22"/>
      <c r="O36" s="22"/>
      <c r="P36" s="22"/>
    </row>
    <row r="37" spans="1:16" ht="39" customHeight="1" x14ac:dyDescent="0.15">
      <c r="A37" s="22"/>
      <c r="B37" s="35"/>
      <c r="C37" s="1132" t="s">
        <v>588</v>
      </c>
      <c r="D37" s="1132"/>
      <c r="E37" s="1133"/>
      <c r="F37" s="36">
        <v>0.61</v>
      </c>
      <c r="G37" s="37">
        <v>0.56000000000000005</v>
      </c>
      <c r="H37" s="37">
        <v>0.86</v>
      </c>
      <c r="I37" s="37">
        <v>1.2</v>
      </c>
      <c r="J37" s="38">
        <v>1.91</v>
      </c>
      <c r="K37" s="22"/>
      <c r="L37" s="22"/>
      <c r="M37" s="22"/>
      <c r="N37" s="22"/>
      <c r="O37" s="22"/>
      <c r="P37" s="22"/>
    </row>
    <row r="38" spans="1:16" ht="39" customHeight="1" x14ac:dyDescent="0.15">
      <c r="A38" s="22"/>
      <c r="B38" s="35"/>
      <c r="C38" s="1132" t="s">
        <v>589</v>
      </c>
      <c r="D38" s="1132"/>
      <c r="E38" s="1133"/>
      <c r="F38" s="36">
        <v>0.43</v>
      </c>
      <c r="G38" s="37">
        <v>0.56999999999999995</v>
      </c>
      <c r="H38" s="37">
        <v>0.99</v>
      </c>
      <c r="I38" s="37">
        <v>0.75</v>
      </c>
      <c r="J38" s="38">
        <v>0.67</v>
      </c>
      <c r="K38" s="22"/>
      <c r="L38" s="22"/>
      <c r="M38" s="22"/>
      <c r="N38" s="22"/>
      <c r="O38" s="22"/>
      <c r="P38" s="22"/>
    </row>
    <row r="39" spans="1:16" ht="39" customHeight="1" x14ac:dyDescent="0.15">
      <c r="A39" s="22"/>
      <c r="B39" s="35"/>
      <c r="C39" s="1132" t="s">
        <v>590</v>
      </c>
      <c r="D39" s="1132"/>
      <c r="E39" s="1133"/>
      <c r="F39" s="36">
        <v>0.03</v>
      </c>
      <c r="G39" s="37">
        <v>0.04</v>
      </c>
      <c r="H39" s="37">
        <v>0.04</v>
      </c>
      <c r="I39" s="37">
        <v>0.03</v>
      </c>
      <c r="J39" s="38">
        <v>7.0000000000000007E-2</v>
      </c>
      <c r="K39" s="22"/>
      <c r="L39" s="22"/>
      <c r="M39" s="22"/>
      <c r="N39" s="22"/>
      <c r="O39" s="22"/>
      <c r="P39" s="22"/>
    </row>
    <row r="40" spans="1:16" ht="39" customHeight="1" x14ac:dyDescent="0.15">
      <c r="A40" s="22"/>
      <c r="B40" s="35"/>
      <c r="C40" s="1132" t="s">
        <v>591</v>
      </c>
      <c r="D40" s="1132"/>
      <c r="E40" s="1133"/>
      <c r="F40" s="36">
        <v>0.04</v>
      </c>
      <c r="G40" s="37">
        <v>0.01</v>
      </c>
      <c r="H40" s="37">
        <v>0.01</v>
      </c>
      <c r="I40" s="37">
        <v>0.01</v>
      </c>
      <c r="J40" s="38">
        <v>0.06</v>
      </c>
      <c r="K40" s="22"/>
      <c r="L40" s="22"/>
      <c r="M40" s="22"/>
      <c r="N40" s="22"/>
      <c r="O40" s="22"/>
      <c r="P40" s="22"/>
    </row>
    <row r="41" spans="1:16" ht="39" customHeight="1" x14ac:dyDescent="0.15">
      <c r="A41" s="22"/>
      <c r="B41" s="35"/>
      <c r="C41" s="1132" t="s">
        <v>592</v>
      </c>
      <c r="D41" s="1132"/>
      <c r="E41" s="1133"/>
      <c r="F41" s="36">
        <v>7.0000000000000007E-2</v>
      </c>
      <c r="G41" s="37">
        <v>0.08</v>
      </c>
      <c r="H41" s="37">
        <v>0.11</v>
      </c>
      <c r="I41" s="37">
        <v>7.0000000000000007E-2</v>
      </c>
      <c r="J41" s="38">
        <v>0.05</v>
      </c>
      <c r="K41" s="22"/>
      <c r="L41" s="22"/>
      <c r="M41" s="22"/>
      <c r="N41" s="22"/>
      <c r="O41" s="22"/>
      <c r="P41" s="22"/>
    </row>
    <row r="42" spans="1:16" ht="39" customHeight="1" x14ac:dyDescent="0.15">
      <c r="A42" s="22"/>
      <c r="B42" s="39"/>
      <c r="C42" s="1132" t="s">
        <v>593</v>
      </c>
      <c r="D42" s="1132"/>
      <c r="E42" s="1133"/>
      <c r="F42" s="36" t="s">
        <v>537</v>
      </c>
      <c r="G42" s="37" t="s">
        <v>537</v>
      </c>
      <c r="H42" s="37" t="s">
        <v>537</v>
      </c>
      <c r="I42" s="37" t="s">
        <v>537</v>
      </c>
      <c r="J42" s="38" t="s">
        <v>537</v>
      </c>
      <c r="K42" s="22"/>
      <c r="L42" s="22"/>
      <c r="M42" s="22"/>
      <c r="N42" s="22"/>
      <c r="O42" s="22"/>
      <c r="P42" s="22"/>
    </row>
    <row r="43" spans="1:16" ht="39" customHeight="1" thickBot="1" x14ac:dyDescent="0.2">
      <c r="A43" s="22"/>
      <c r="B43" s="40"/>
      <c r="C43" s="1134" t="s">
        <v>594</v>
      </c>
      <c r="D43" s="1134"/>
      <c r="E43" s="1135"/>
      <c r="F43" s="41">
        <v>0.1</v>
      </c>
      <c r="G43" s="42">
        <v>0.17</v>
      </c>
      <c r="H43" s="42">
        <v>0.2</v>
      </c>
      <c r="I43" s="42">
        <v>0.12</v>
      </c>
      <c r="J43" s="43">
        <v>0.14000000000000001</v>
      </c>
      <c r="K43" s="22"/>
      <c r="L43" s="22"/>
      <c r="M43" s="22"/>
      <c r="N43" s="22"/>
      <c r="O43" s="22"/>
      <c r="P43" s="22"/>
    </row>
    <row r="44" spans="1:16" ht="39" customHeight="1" x14ac:dyDescent="0.15">
      <c r="A44" s="22"/>
      <c r="B44" s="44" t="s">
        <v>7</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TcJujzuEuX1DevZRWQLWHxm0WoBvdj7VGzgO5yOTZQyKCnnsvzFrboaUeuT8sUOTY90K5VBXf3tiooFtQjcb3w==" saltValue="l6iE1M5DJi2/Xb4ZAXuZ0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8"/>
  <sheetViews>
    <sheetView showGridLines="0" topLeftCell="A31" zoomScale="75" zoomScaleNormal="75" zoomScaleSheetLayoutView="55" workbookViewId="0">
      <selection activeCell="DK89" sqref="DK89"/>
    </sheetView>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8</v>
      </c>
      <c r="P43" s="46"/>
      <c r="Q43" s="46"/>
      <c r="R43" s="46"/>
      <c r="S43" s="46"/>
      <c r="T43" s="46"/>
      <c r="U43" s="46"/>
    </row>
    <row r="44" spans="1:21" ht="30.75" customHeight="1" thickBot="1" x14ac:dyDescent="0.2">
      <c r="A44" s="46"/>
      <c r="B44" s="49" t="s">
        <v>9</v>
      </c>
      <c r="C44" s="50"/>
      <c r="D44" s="50"/>
      <c r="E44" s="51"/>
      <c r="F44" s="51"/>
      <c r="G44" s="51"/>
      <c r="H44" s="51"/>
      <c r="I44" s="51"/>
      <c r="J44" s="52" t="s">
        <v>2</v>
      </c>
      <c r="K44" s="53" t="s">
        <v>578</v>
      </c>
      <c r="L44" s="54" t="s">
        <v>579</v>
      </c>
      <c r="M44" s="54" t="s">
        <v>580</v>
      </c>
      <c r="N44" s="54" t="s">
        <v>581</v>
      </c>
      <c r="O44" s="55" t="s">
        <v>582</v>
      </c>
      <c r="P44" s="46"/>
      <c r="Q44" s="46"/>
      <c r="R44" s="46"/>
      <c r="S44" s="46"/>
      <c r="T44" s="46"/>
      <c r="U44" s="46"/>
    </row>
    <row r="45" spans="1:21" ht="30.75" customHeight="1" x14ac:dyDescent="0.15">
      <c r="A45" s="46"/>
      <c r="B45" s="1138" t="s">
        <v>10</v>
      </c>
      <c r="C45" s="1139"/>
      <c r="D45" s="56"/>
      <c r="E45" s="1144" t="s">
        <v>11</v>
      </c>
      <c r="F45" s="1144"/>
      <c r="G45" s="1144"/>
      <c r="H45" s="1144"/>
      <c r="I45" s="1144"/>
      <c r="J45" s="1145"/>
      <c r="K45" s="57">
        <v>2866</v>
      </c>
      <c r="L45" s="58">
        <v>2828</v>
      </c>
      <c r="M45" s="58">
        <v>2851</v>
      </c>
      <c r="N45" s="58">
        <v>2721</v>
      </c>
      <c r="O45" s="59">
        <v>2435</v>
      </c>
      <c r="P45" s="46"/>
      <c r="Q45" s="46"/>
      <c r="R45" s="46"/>
      <c r="S45" s="46"/>
      <c r="T45" s="46"/>
      <c r="U45" s="46"/>
    </row>
    <row r="46" spans="1:21" ht="30.75" customHeight="1" x14ac:dyDescent="0.15">
      <c r="A46" s="46"/>
      <c r="B46" s="1140"/>
      <c r="C46" s="1141"/>
      <c r="D46" s="60"/>
      <c r="E46" s="1146" t="s">
        <v>12</v>
      </c>
      <c r="F46" s="1146"/>
      <c r="G46" s="1146"/>
      <c r="H46" s="1146"/>
      <c r="I46" s="1146"/>
      <c r="J46" s="1147"/>
      <c r="K46" s="61" t="s">
        <v>537</v>
      </c>
      <c r="L46" s="62" t="s">
        <v>537</v>
      </c>
      <c r="M46" s="62" t="s">
        <v>537</v>
      </c>
      <c r="N46" s="62" t="s">
        <v>537</v>
      </c>
      <c r="O46" s="63" t="s">
        <v>537</v>
      </c>
      <c r="P46" s="46"/>
      <c r="Q46" s="46"/>
      <c r="R46" s="46"/>
      <c r="S46" s="46"/>
      <c r="T46" s="46"/>
      <c r="U46" s="46"/>
    </row>
    <row r="47" spans="1:21" ht="30.75" customHeight="1" x14ac:dyDescent="0.15">
      <c r="A47" s="46"/>
      <c r="B47" s="1140"/>
      <c r="C47" s="1141"/>
      <c r="D47" s="60"/>
      <c r="E47" s="1146" t="s">
        <v>13</v>
      </c>
      <c r="F47" s="1146"/>
      <c r="G47" s="1146"/>
      <c r="H47" s="1146"/>
      <c r="I47" s="1146"/>
      <c r="J47" s="1147"/>
      <c r="K47" s="61" t="s">
        <v>537</v>
      </c>
      <c r="L47" s="62" t="s">
        <v>537</v>
      </c>
      <c r="M47" s="62" t="s">
        <v>537</v>
      </c>
      <c r="N47" s="62" t="s">
        <v>537</v>
      </c>
      <c r="O47" s="63" t="s">
        <v>537</v>
      </c>
      <c r="P47" s="46"/>
      <c r="Q47" s="46"/>
      <c r="R47" s="46"/>
      <c r="S47" s="46"/>
      <c r="T47" s="46"/>
      <c r="U47" s="46"/>
    </row>
    <row r="48" spans="1:21" ht="30.75" customHeight="1" x14ac:dyDescent="0.15">
      <c r="A48" s="46"/>
      <c r="B48" s="1140"/>
      <c r="C48" s="1141"/>
      <c r="D48" s="60"/>
      <c r="E48" s="1146" t="s">
        <v>14</v>
      </c>
      <c r="F48" s="1146"/>
      <c r="G48" s="1146"/>
      <c r="H48" s="1146"/>
      <c r="I48" s="1146"/>
      <c r="J48" s="1147"/>
      <c r="K48" s="61">
        <v>955</v>
      </c>
      <c r="L48" s="62">
        <v>962</v>
      </c>
      <c r="M48" s="62">
        <v>946</v>
      </c>
      <c r="N48" s="62">
        <v>933</v>
      </c>
      <c r="O48" s="63">
        <v>931</v>
      </c>
      <c r="P48" s="46"/>
      <c r="Q48" s="46"/>
      <c r="R48" s="46"/>
      <c r="S48" s="46"/>
      <c r="T48" s="46"/>
      <c r="U48" s="46"/>
    </row>
    <row r="49" spans="1:21" ht="30.75" customHeight="1" x14ac:dyDescent="0.15">
      <c r="A49" s="46"/>
      <c r="B49" s="1140"/>
      <c r="C49" s="1141"/>
      <c r="D49" s="60"/>
      <c r="E49" s="1146" t="s">
        <v>15</v>
      </c>
      <c r="F49" s="1146"/>
      <c r="G49" s="1146"/>
      <c r="H49" s="1146"/>
      <c r="I49" s="1146"/>
      <c r="J49" s="1147"/>
      <c r="K49" s="61">
        <v>17</v>
      </c>
      <c r="L49" s="62">
        <v>17</v>
      </c>
      <c r="M49" s="62">
        <v>17</v>
      </c>
      <c r="N49" s="62">
        <v>17</v>
      </c>
      <c r="O49" s="63">
        <v>17</v>
      </c>
      <c r="P49" s="46"/>
      <c r="Q49" s="46"/>
      <c r="R49" s="46"/>
      <c r="S49" s="46"/>
      <c r="T49" s="46"/>
      <c r="U49" s="46"/>
    </row>
    <row r="50" spans="1:21" ht="30.75" customHeight="1" x14ac:dyDescent="0.15">
      <c r="A50" s="46"/>
      <c r="B50" s="1140"/>
      <c r="C50" s="1141"/>
      <c r="D50" s="60"/>
      <c r="E50" s="1146" t="s">
        <v>16</v>
      </c>
      <c r="F50" s="1146"/>
      <c r="G50" s="1146"/>
      <c r="H50" s="1146"/>
      <c r="I50" s="1146"/>
      <c r="J50" s="1147"/>
      <c r="K50" s="61">
        <v>23</v>
      </c>
      <c r="L50" s="62">
        <v>23</v>
      </c>
      <c r="M50" s="62">
        <v>23</v>
      </c>
      <c r="N50" s="62">
        <v>23</v>
      </c>
      <c r="O50" s="63">
        <v>7</v>
      </c>
      <c r="P50" s="46"/>
      <c r="Q50" s="46"/>
      <c r="R50" s="46"/>
      <c r="S50" s="46"/>
      <c r="T50" s="46"/>
      <c r="U50" s="46"/>
    </row>
    <row r="51" spans="1:21" ht="30.75" customHeight="1" x14ac:dyDescent="0.15">
      <c r="A51" s="46"/>
      <c r="B51" s="1142"/>
      <c r="C51" s="1143"/>
      <c r="D51" s="64"/>
      <c r="E51" s="1146" t="s">
        <v>17</v>
      </c>
      <c r="F51" s="1146"/>
      <c r="G51" s="1146"/>
      <c r="H51" s="1146"/>
      <c r="I51" s="1146"/>
      <c r="J51" s="1147"/>
      <c r="K51" s="61" t="s">
        <v>537</v>
      </c>
      <c r="L51" s="62" t="s">
        <v>537</v>
      </c>
      <c r="M51" s="62" t="s">
        <v>537</v>
      </c>
      <c r="N51" s="62" t="s">
        <v>537</v>
      </c>
      <c r="O51" s="63" t="s">
        <v>537</v>
      </c>
      <c r="P51" s="46"/>
      <c r="Q51" s="46"/>
      <c r="R51" s="46"/>
      <c r="S51" s="46"/>
      <c r="T51" s="46"/>
      <c r="U51" s="46"/>
    </row>
    <row r="52" spans="1:21" ht="30.75" customHeight="1" x14ac:dyDescent="0.15">
      <c r="A52" s="46"/>
      <c r="B52" s="1148" t="s">
        <v>18</v>
      </c>
      <c r="C52" s="1149"/>
      <c r="D52" s="64"/>
      <c r="E52" s="1146" t="s">
        <v>19</v>
      </c>
      <c r="F52" s="1146"/>
      <c r="G52" s="1146"/>
      <c r="H52" s="1146"/>
      <c r="I52" s="1146"/>
      <c r="J52" s="1147"/>
      <c r="K52" s="61">
        <v>2734</v>
      </c>
      <c r="L52" s="62">
        <v>2687</v>
      </c>
      <c r="M52" s="62">
        <v>2668</v>
      </c>
      <c r="N52" s="62">
        <v>2539</v>
      </c>
      <c r="O52" s="63">
        <v>2300</v>
      </c>
      <c r="P52" s="46"/>
      <c r="Q52" s="46"/>
      <c r="R52" s="46"/>
      <c r="S52" s="46"/>
      <c r="T52" s="46"/>
      <c r="U52" s="46"/>
    </row>
    <row r="53" spans="1:21" ht="30.75" customHeight="1" thickBot="1" x14ac:dyDescent="0.2">
      <c r="A53" s="46"/>
      <c r="B53" s="1150" t="s">
        <v>20</v>
      </c>
      <c r="C53" s="1151"/>
      <c r="D53" s="65"/>
      <c r="E53" s="1152" t="s">
        <v>21</v>
      </c>
      <c r="F53" s="1152"/>
      <c r="G53" s="1152"/>
      <c r="H53" s="1152"/>
      <c r="I53" s="1152"/>
      <c r="J53" s="1153"/>
      <c r="K53" s="66">
        <v>1127</v>
      </c>
      <c r="L53" s="67">
        <v>1143</v>
      </c>
      <c r="M53" s="67">
        <v>1169</v>
      </c>
      <c r="N53" s="67">
        <v>1155</v>
      </c>
      <c r="O53" s="68">
        <v>1090</v>
      </c>
      <c r="P53" s="46"/>
      <c r="Q53" s="46"/>
      <c r="R53" s="46"/>
      <c r="S53" s="46"/>
      <c r="T53" s="46"/>
      <c r="U53" s="46"/>
    </row>
    <row r="54" spans="1:21" ht="24" customHeight="1" x14ac:dyDescent="0.15">
      <c r="A54" s="46"/>
      <c r="B54" s="69" t="s">
        <v>22</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t="s">
        <v>23</v>
      </c>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24</v>
      </c>
      <c r="C56" s="71"/>
      <c r="D56" s="71"/>
      <c r="E56" s="71"/>
      <c r="F56" s="71"/>
      <c r="G56" s="71"/>
      <c r="H56" s="71"/>
      <c r="I56" s="71"/>
      <c r="J56" s="71"/>
      <c r="K56" s="72"/>
      <c r="L56" s="72"/>
      <c r="M56" s="72"/>
      <c r="N56" s="72"/>
      <c r="O56" s="73" t="s">
        <v>595</v>
      </c>
      <c r="P56" s="46"/>
      <c r="Q56" s="46"/>
      <c r="R56" s="46"/>
      <c r="S56" s="46"/>
      <c r="T56" s="46"/>
      <c r="U56" s="46"/>
    </row>
    <row r="57" spans="1:21" ht="31.5" customHeight="1" thickBot="1" x14ac:dyDescent="0.2">
      <c r="A57" s="46"/>
      <c r="B57" s="74"/>
      <c r="C57" s="75"/>
      <c r="D57" s="75"/>
      <c r="E57" s="76"/>
      <c r="F57" s="76"/>
      <c r="G57" s="76"/>
      <c r="H57" s="76"/>
      <c r="I57" s="76"/>
      <c r="J57" s="77" t="s">
        <v>2</v>
      </c>
      <c r="K57" s="78" t="s">
        <v>596</v>
      </c>
      <c r="L57" s="79" t="s">
        <v>597</v>
      </c>
      <c r="M57" s="79" t="s">
        <v>598</v>
      </c>
      <c r="N57" s="79" t="s">
        <v>599</v>
      </c>
      <c r="O57" s="80" t="s">
        <v>600</v>
      </c>
      <c r="P57" s="46"/>
      <c r="Q57" s="46"/>
      <c r="R57" s="46"/>
      <c r="S57" s="46"/>
      <c r="T57" s="46"/>
      <c r="U57" s="46"/>
    </row>
    <row r="58" spans="1:21" ht="31.5" customHeight="1" x14ac:dyDescent="0.15">
      <c r="B58" s="1154" t="s">
        <v>25</v>
      </c>
      <c r="C58" s="1155"/>
      <c r="D58" s="1160" t="s">
        <v>26</v>
      </c>
      <c r="E58" s="1161"/>
      <c r="F58" s="1161"/>
      <c r="G58" s="1161"/>
      <c r="H58" s="1161"/>
      <c r="I58" s="1161"/>
      <c r="J58" s="1162"/>
      <c r="K58" s="81"/>
      <c r="L58" s="82"/>
      <c r="M58" s="82"/>
      <c r="N58" s="82"/>
      <c r="O58" s="83"/>
    </row>
    <row r="59" spans="1:21" ht="31.5" customHeight="1" x14ac:dyDescent="0.15">
      <c r="B59" s="1156"/>
      <c r="C59" s="1157"/>
      <c r="D59" s="1163" t="s">
        <v>27</v>
      </c>
      <c r="E59" s="1164"/>
      <c r="F59" s="1164"/>
      <c r="G59" s="1164"/>
      <c r="H59" s="1164"/>
      <c r="I59" s="1164"/>
      <c r="J59" s="1165"/>
      <c r="K59" s="84"/>
      <c r="L59" s="85"/>
      <c r="M59" s="85"/>
      <c r="N59" s="85"/>
      <c r="O59" s="86"/>
    </row>
    <row r="60" spans="1:21" ht="31.5" customHeight="1" thickBot="1" x14ac:dyDescent="0.2">
      <c r="B60" s="1158"/>
      <c r="C60" s="1159"/>
      <c r="D60" s="1166" t="s">
        <v>28</v>
      </c>
      <c r="E60" s="1167"/>
      <c r="F60" s="1167"/>
      <c r="G60" s="1167"/>
      <c r="H60" s="1167"/>
      <c r="I60" s="1167"/>
      <c r="J60" s="1168"/>
      <c r="K60" s="87"/>
      <c r="L60" s="88"/>
      <c r="M60" s="88"/>
      <c r="N60" s="88"/>
      <c r="O60" s="89"/>
    </row>
    <row r="61" spans="1:21" ht="24" customHeight="1" x14ac:dyDescent="0.15">
      <c r="B61" s="90"/>
      <c r="C61" s="90"/>
      <c r="D61" s="91" t="s">
        <v>29</v>
      </c>
      <c r="E61" s="92"/>
      <c r="F61" s="92"/>
      <c r="G61" s="92"/>
      <c r="H61" s="92"/>
      <c r="I61" s="92"/>
      <c r="J61" s="92"/>
      <c r="K61" s="92"/>
      <c r="L61" s="92"/>
      <c r="M61" s="92"/>
      <c r="N61" s="92"/>
      <c r="O61" s="92"/>
    </row>
    <row r="62" spans="1:21" ht="24" customHeight="1" x14ac:dyDescent="0.15">
      <c r="B62" s="93"/>
      <c r="C62" s="93"/>
      <c r="D62" s="91" t="s">
        <v>30</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row r="65" s="47" customFormat="1" ht="12.6" hidden="1" customHeight="1" x14ac:dyDescent="0.15"/>
    <row r="66" s="47" customFormat="1" ht="12.6" hidden="1" customHeight="1" x14ac:dyDescent="0.15"/>
    <row r="67" s="47" customFormat="1" ht="12.6" hidden="1" customHeight="1" x14ac:dyDescent="0.15"/>
    <row r="68" s="47" customFormat="1" ht="12.6" hidden="1" customHeight="1" x14ac:dyDescent="0.15"/>
  </sheetData>
  <sheetProtection algorithmName="SHA-512" hashValue="OUxYz5UpC2/SGPTx+43ehjdg/p7JyyNSkaG/8efnNu8GviizpIl+Axtq1iDWhd5v3wKkI3Z2o99nejNGJ9QMlQ==" saltValue="Et5/xg8Z+g2b0QCIWWVPX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5" zoomScaleNormal="75" zoomScaleSheetLayoutView="100" workbookViewId="0">
      <selection activeCell="DK89" sqref="DK89"/>
    </sheetView>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8</v>
      </c>
    </row>
    <row r="40" spans="2:13" ht="27.75" customHeight="1" thickBot="1" x14ac:dyDescent="0.2">
      <c r="B40" s="96" t="s">
        <v>9</v>
      </c>
      <c r="C40" s="97"/>
      <c r="D40" s="97"/>
      <c r="E40" s="98"/>
      <c r="F40" s="98"/>
      <c r="G40" s="98"/>
      <c r="H40" s="99" t="s">
        <v>2</v>
      </c>
      <c r="I40" s="100" t="s">
        <v>578</v>
      </c>
      <c r="J40" s="101" t="s">
        <v>579</v>
      </c>
      <c r="K40" s="101" t="s">
        <v>580</v>
      </c>
      <c r="L40" s="101" t="s">
        <v>581</v>
      </c>
      <c r="M40" s="102" t="s">
        <v>582</v>
      </c>
    </row>
    <row r="41" spans="2:13" ht="27.75" customHeight="1" x14ac:dyDescent="0.15">
      <c r="B41" s="1169" t="s">
        <v>31</v>
      </c>
      <c r="C41" s="1170"/>
      <c r="D41" s="103"/>
      <c r="E41" s="1175" t="s">
        <v>32</v>
      </c>
      <c r="F41" s="1175"/>
      <c r="G41" s="1175"/>
      <c r="H41" s="1176"/>
      <c r="I41" s="342">
        <v>16684</v>
      </c>
      <c r="J41" s="343">
        <v>16234</v>
      </c>
      <c r="K41" s="343">
        <v>14820</v>
      </c>
      <c r="L41" s="343">
        <v>13287</v>
      </c>
      <c r="M41" s="344">
        <v>11844</v>
      </c>
    </row>
    <row r="42" spans="2:13" ht="27.75" customHeight="1" x14ac:dyDescent="0.15">
      <c r="B42" s="1171"/>
      <c r="C42" s="1172"/>
      <c r="D42" s="104"/>
      <c r="E42" s="1177" t="s">
        <v>33</v>
      </c>
      <c r="F42" s="1177"/>
      <c r="G42" s="1177"/>
      <c r="H42" s="1178"/>
      <c r="I42" s="345">
        <v>72</v>
      </c>
      <c r="J42" s="346">
        <v>51</v>
      </c>
      <c r="K42" s="346">
        <v>29</v>
      </c>
      <c r="L42" s="346">
        <v>7</v>
      </c>
      <c r="M42" s="347" t="s">
        <v>537</v>
      </c>
    </row>
    <row r="43" spans="2:13" ht="27.75" customHeight="1" x14ac:dyDescent="0.15">
      <c r="B43" s="1171"/>
      <c r="C43" s="1172"/>
      <c r="D43" s="104"/>
      <c r="E43" s="1177" t="s">
        <v>34</v>
      </c>
      <c r="F43" s="1177"/>
      <c r="G43" s="1177"/>
      <c r="H43" s="1178"/>
      <c r="I43" s="345">
        <v>9332</v>
      </c>
      <c r="J43" s="346">
        <v>8622</v>
      </c>
      <c r="K43" s="346">
        <v>7890</v>
      </c>
      <c r="L43" s="346">
        <v>7322</v>
      </c>
      <c r="M43" s="347">
        <v>6788</v>
      </c>
    </row>
    <row r="44" spans="2:13" ht="27.75" customHeight="1" x14ac:dyDescent="0.15">
      <c r="B44" s="1171"/>
      <c r="C44" s="1172"/>
      <c r="D44" s="104"/>
      <c r="E44" s="1177" t="s">
        <v>35</v>
      </c>
      <c r="F44" s="1177"/>
      <c r="G44" s="1177"/>
      <c r="H44" s="1178"/>
      <c r="I44" s="345">
        <v>68</v>
      </c>
      <c r="J44" s="346">
        <v>51</v>
      </c>
      <c r="K44" s="346">
        <v>34</v>
      </c>
      <c r="L44" s="346">
        <v>17</v>
      </c>
      <c r="M44" s="347" t="s">
        <v>537</v>
      </c>
    </row>
    <row r="45" spans="2:13" ht="27.75" customHeight="1" x14ac:dyDescent="0.15">
      <c r="B45" s="1171"/>
      <c r="C45" s="1172"/>
      <c r="D45" s="104"/>
      <c r="E45" s="1177" t="s">
        <v>36</v>
      </c>
      <c r="F45" s="1177"/>
      <c r="G45" s="1177"/>
      <c r="H45" s="1178"/>
      <c r="I45" s="345">
        <v>2531</v>
      </c>
      <c r="J45" s="346">
        <v>2501</v>
      </c>
      <c r="K45" s="346">
        <v>2700</v>
      </c>
      <c r="L45" s="346">
        <v>2689</v>
      </c>
      <c r="M45" s="347">
        <v>2541</v>
      </c>
    </row>
    <row r="46" spans="2:13" ht="27.75" customHeight="1" x14ac:dyDescent="0.15">
      <c r="B46" s="1171"/>
      <c r="C46" s="1172"/>
      <c r="D46" s="105"/>
      <c r="E46" s="1177" t="s">
        <v>37</v>
      </c>
      <c r="F46" s="1177"/>
      <c r="G46" s="1177"/>
      <c r="H46" s="1178"/>
      <c r="I46" s="345" t="s">
        <v>537</v>
      </c>
      <c r="J46" s="346" t="s">
        <v>537</v>
      </c>
      <c r="K46" s="346" t="s">
        <v>537</v>
      </c>
      <c r="L46" s="346" t="s">
        <v>537</v>
      </c>
      <c r="M46" s="347" t="s">
        <v>537</v>
      </c>
    </row>
    <row r="47" spans="2:13" ht="27.75" customHeight="1" x14ac:dyDescent="0.15">
      <c r="B47" s="1171"/>
      <c r="C47" s="1172"/>
      <c r="D47" s="106"/>
      <c r="E47" s="1179" t="s">
        <v>38</v>
      </c>
      <c r="F47" s="1180"/>
      <c r="G47" s="1180"/>
      <c r="H47" s="1181"/>
      <c r="I47" s="345" t="s">
        <v>537</v>
      </c>
      <c r="J47" s="346" t="s">
        <v>537</v>
      </c>
      <c r="K47" s="346" t="s">
        <v>537</v>
      </c>
      <c r="L47" s="346" t="s">
        <v>537</v>
      </c>
      <c r="M47" s="347" t="s">
        <v>537</v>
      </c>
    </row>
    <row r="48" spans="2:13" ht="27.75" customHeight="1" x14ac:dyDescent="0.15">
      <c r="B48" s="1171"/>
      <c r="C48" s="1172"/>
      <c r="D48" s="104"/>
      <c r="E48" s="1177" t="s">
        <v>39</v>
      </c>
      <c r="F48" s="1177"/>
      <c r="G48" s="1177"/>
      <c r="H48" s="1178"/>
      <c r="I48" s="345" t="s">
        <v>537</v>
      </c>
      <c r="J48" s="346" t="s">
        <v>537</v>
      </c>
      <c r="K48" s="346" t="s">
        <v>537</v>
      </c>
      <c r="L48" s="346" t="s">
        <v>537</v>
      </c>
      <c r="M48" s="347" t="s">
        <v>537</v>
      </c>
    </row>
    <row r="49" spans="2:13" ht="27.75" customHeight="1" x14ac:dyDescent="0.15">
      <c r="B49" s="1173"/>
      <c r="C49" s="1174"/>
      <c r="D49" s="104"/>
      <c r="E49" s="1177" t="s">
        <v>40</v>
      </c>
      <c r="F49" s="1177"/>
      <c r="G49" s="1177"/>
      <c r="H49" s="1178"/>
      <c r="I49" s="345" t="s">
        <v>537</v>
      </c>
      <c r="J49" s="346" t="s">
        <v>537</v>
      </c>
      <c r="K49" s="346" t="s">
        <v>537</v>
      </c>
      <c r="L49" s="346" t="s">
        <v>537</v>
      </c>
      <c r="M49" s="347" t="s">
        <v>537</v>
      </c>
    </row>
    <row r="50" spans="2:13" ht="27.75" customHeight="1" x14ac:dyDescent="0.15">
      <c r="B50" s="1182" t="s">
        <v>41</v>
      </c>
      <c r="C50" s="1183"/>
      <c r="D50" s="107"/>
      <c r="E50" s="1177" t="s">
        <v>42</v>
      </c>
      <c r="F50" s="1177"/>
      <c r="G50" s="1177"/>
      <c r="H50" s="1178"/>
      <c r="I50" s="345">
        <v>13061</v>
      </c>
      <c r="J50" s="346">
        <v>13503</v>
      </c>
      <c r="K50" s="346">
        <v>13701</v>
      </c>
      <c r="L50" s="346">
        <v>14181</v>
      </c>
      <c r="M50" s="347">
        <v>14493</v>
      </c>
    </row>
    <row r="51" spans="2:13" ht="27.75" customHeight="1" x14ac:dyDescent="0.15">
      <c r="B51" s="1171"/>
      <c r="C51" s="1172"/>
      <c r="D51" s="104"/>
      <c r="E51" s="1177" t="s">
        <v>43</v>
      </c>
      <c r="F51" s="1177"/>
      <c r="G51" s="1177"/>
      <c r="H51" s="1178"/>
      <c r="I51" s="345">
        <v>233</v>
      </c>
      <c r="J51" s="346">
        <v>195</v>
      </c>
      <c r="K51" s="346">
        <v>149</v>
      </c>
      <c r="L51" s="346">
        <v>102</v>
      </c>
      <c r="M51" s="347">
        <v>63</v>
      </c>
    </row>
    <row r="52" spans="2:13" ht="27.75" customHeight="1" x14ac:dyDescent="0.15">
      <c r="B52" s="1173"/>
      <c r="C52" s="1174"/>
      <c r="D52" s="104"/>
      <c r="E52" s="1177" t="s">
        <v>44</v>
      </c>
      <c r="F52" s="1177"/>
      <c r="G52" s="1177"/>
      <c r="H52" s="1178"/>
      <c r="I52" s="345">
        <v>19915</v>
      </c>
      <c r="J52" s="346">
        <v>19015</v>
      </c>
      <c r="K52" s="346">
        <v>17715</v>
      </c>
      <c r="L52" s="346">
        <v>15825</v>
      </c>
      <c r="M52" s="347">
        <v>15042</v>
      </c>
    </row>
    <row r="53" spans="2:13" ht="27.75" customHeight="1" thickBot="1" x14ac:dyDescent="0.2">
      <c r="B53" s="1184" t="s">
        <v>45</v>
      </c>
      <c r="C53" s="1185"/>
      <c r="D53" s="108"/>
      <c r="E53" s="1186" t="s">
        <v>46</v>
      </c>
      <c r="F53" s="1186"/>
      <c r="G53" s="1186"/>
      <c r="H53" s="1187"/>
      <c r="I53" s="348">
        <v>-4521</v>
      </c>
      <c r="J53" s="349">
        <v>-5255</v>
      </c>
      <c r="K53" s="349">
        <v>-6092</v>
      </c>
      <c r="L53" s="349">
        <v>-6786</v>
      </c>
      <c r="M53" s="350">
        <v>-8425</v>
      </c>
    </row>
    <row r="54" spans="2:13" ht="27.75" customHeight="1" x14ac:dyDescent="0.15">
      <c r="B54" s="109" t="s">
        <v>47</v>
      </c>
      <c r="C54" s="110"/>
      <c r="D54" s="110"/>
      <c r="E54" s="111"/>
      <c r="F54" s="111"/>
      <c r="G54" s="111"/>
      <c r="H54" s="111"/>
      <c r="I54" s="112"/>
      <c r="J54" s="112"/>
      <c r="K54" s="112"/>
      <c r="L54" s="112"/>
      <c r="M54" s="112"/>
    </row>
    <row r="55" spans="2:13" x14ac:dyDescent="0.15"/>
  </sheetData>
  <sheetProtection algorithmName="SHA-512" hashValue="w5gVdwH9Awntx6xUJ4NLKq8dzFVLDxzirzLpHIDNPqUTb15kFo70/pEwhZNc3DflaAxXR5j8/ZUV3LWE4B9eaA==" saltValue="px410OZy8BrFnNQfS0LtF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70"/>
  <sheetViews>
    <sheetView showGridLines="0" zoomScale="60" zoomScaleNormal="60" zoomScaleSheetLayoutView="100" workbookViewId="0">
      <selection activeCell="DK89" sqref="DK89"/>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s="1" customFormat="1" ht="16.5" customHeight="1" x14ac:dyDescent="0.15"/>
    <row r="35" s="1" customFormat="1" ht="16.5" customHeight="1" x14ac:dyDescent="0.15"/>
    <row r="36" s="1" customFormat="1" ht="16.5" customHeight="1" x14ac:dyDescent="0.15"/>
    <row r="37" s="1" customFormat="1" ht="16.5" customHeight="1" x14ac:dyDescent="0.15"/>
    <row r="38" s="1" customFormat="1" ht="16.5" customHeight="1" x14ac:dyDescent="0.15"/>
    <row r="39" s="1" customFormat="1" ht="16.5" customHeight="1" x14ac:dyDescent="0.15"/>
    <row r="40" s="1" customFormat="1" ht="16.5" customHeight="1" x14ac:dyDescent="0.15"/>
    <row r="41" s="1" customFormat="1" ht="16.5" customHeight="1" x14ac:dyDescent="0.15"/>
    <row r="42" s="1" customFormat="1" ht="16.5" customHeight="1" x14ac:dyDescent="0.15"/>
    <row r="43" s="1" customFormat="1" ht="16.5" customHeight="1" x14ac:dyDescent="0.15"/>
    <row r="44" s="1" customFormat="1" ht="16.5" customHeight="1" x14ac:dyDescent="0.15"/>
    <row r="45" s="1" customFormat="1" ht="16.5" customHeight="1" x14ac:dyDescent="0.15"/>
    <row r="46" s="1" customFormat="1" ht="16.5" customHeight="1" x14ac:dyDescent="0.15"/>
    <row r="47" s="1" customFormat="1" ht="16.5" customHeight="1" x14ac:dyDescent="0.15"/>
    <row r="48" s="1" customFormat="1"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48</v>
      </c>
    </row>
    <row r="54" spans="2:8" ht="29.25" customHeight="1" thickBot="1" x14ac:dyDescent="0.25">
      <c r="B54" s="114" t="s">
        <v>1</v>
      </c>
      <c r="C54" s="115"/>
      <c r="D54" s="115"/>
      <c r="E54" s="116" t="s">
        <v>2</v>
      </c>
      <c r="F54" s="117" t="s">
        <v>580</v>
      </c>
      <c r="G54" s="117" t="s">
        <v>581</v>
      </c>
      <c r="H54" s="118" t="s">
        <v>582</v>
      </c>
    </row>
    <row r="55" spans="2:8" ht="52.5" customHeight="1" x14ac:dyDescent="0.15">
      <c r="B55" s="119"/>
      <c r="C55" s="1196" t="s">
        <v>49</v>
      </c>
      <c r="D55" s="1196"/>
      <c r="E55" s="1197"/>
      <c r="F55" s="120">
        <v>6405</v>
      </c>
      <c r="G55" s="120">
        <v>6228</v>
      </c>
      <c r="H55" s="121">
        <v>6439</v>
      </c>
    </row>
    <row r="56" spans="2:8" ht="52.5" customHeight="1" x14ac:dyDescent="0.15">
      <c r="B56" s="122"/>
      <c r="C56" s="1198" t="s">
        <v>50</v>
      </c>
      <c r="D56" s="1198"/>
      <c r="E56" s="1199"/>
      <c r="F56" s="123">
        <v>152</v>
      </c>
      <c r="G56" s="123">
        <v>143</v>
      </c>
      <c r="H56" s="124">
        <v>68</v>
      </c>
    </row>
    <row r="57" spans="2:8" ht="53.25" customHeight="1" x14ac:dyDescent="0.15">
      <c r="B57" s="122"/>
      <c r="C57" s="1200" t="s">
        <v>51</v>
      </c>
      <c r="D57" s="1200"/>
      <c r="E57" s="1201"/>
      <c r="F57" s="125">
        <v>7562</v>
      </c>
      <c r="G57" s="125">
        <v>8232</v>
      </c>
      <c r="H57" s="126">
        <v>8433</v>
      </c>
    </row>
    <row r="58" spans="2:8" ht="45.75" customHeight="1" x14ac:dyDescent="0.15">
      <c r="B58" s="127"/>
      <c r="C58" s="1188" t="s">
        <v>619</v>
      </c>
      <c r="D58" s="1189"/>
      <c r="E58" s="1190"/>
      <c r="F58" s="128">
        <v>1368</v>
      </c>
      <c r="G58" s="128">
        <v>1760</v>
      </c>
      <c r="H58" s="129">
        <v>2086</v>
      </c>
    </row>
    <row r="59" spans="2:8" ht="45.75" customHeight="1" x14ac:dyDescent="0.15">
      <c r="B59" s="127"/>
      <c r="C59" s="1188" t="s">
        <v>620</v>
      </c>
      <c r="D59" s="1189"/>
      <c r="E59" s="1190"/>
      <c r="F59" s="128">
        <v>1534</v>
      </c>
      <c r="G59" s="128">
        <v>1524</v>
      </c>
      <c r="H59" s="129">
        <v>1527</v>
      </c>
    </row>
    <row r="60" spans="2:8" ht="45.75" customHeight="1" x14ac:dyDescent="0.15">
      <c r="B60" s="127"/>
      <c r="C60" s="1188" t="s">
        <v>621</v>
      </c>
      <c r="D60" s="1189"/>
      <c r="E60" s="1190"/>
      <c r="F60" s="128">
        <v>1210</v>
      </c>
      <c r="G60" s="128">
        <v>1212</v>
      </c>
      <c r="H60" s="129">
        <v>1214</v>
      </c>
    </row>
    <row r="61" spans="2:8" ht="45.75" customHeight="1" x14ac:dyDescent="0.15">
      <c r="B61" s="127"/>
      <c r="C61" s="1188" t="s">
        <v>622</v>
      </c>
      <c r="D61" s="1189"/>
      <c r="E61" s="1190"/>
      <c r="F61" s="128">
        <v>1187</v>
      </c>
      <c r="G61" s="128">
        <v>1160</v>
      </c>
      <c r="H61" s="129">
        <v>1112</v>
      </c>
    </row>
    <row r="62" spans="2:8" ht="45.75" customHeight="1" thickBot="1" x14ac:dyDescent="0.2">
      <c r="B62" s="130"/>
      <c r="C62" s="1191" t="s">
        <v>623</v>
      </c>
      <c r="D62" s="1192"/>
      <c r="E62" s="1193"/>
      <c r="F62" s="131">
        <v>826</v>
      </c>
      <c r="G62" s="131">
        <v>782</v>
      </c>
      <c r="H62" s="132">
        <v>690</v>
      </c>
    </row>
    <row r="63" spans="2:8" ht="52.5" customHeight="1" thickBot="1" x14ac:dyDescent="0.2">
      <c r="B63" s="133"/>
      <c r="C63" s="1194" t="s">
        <v>52</v>
      </c>
      <c r="D63" s="1194"/>
      <c r="E63" s="1195"/>
      <c r="F63" s="134">
        <v>14120</v>
      </c>
      <c r="G63" s="134">
        <v>14603</v>
      </c>
      <c r="H63" s="135">
        <v>14939</v>
      </c>
    </row>
    <row r="64" spans="2:8" x14ac:dyDescent="0.15"/>
    <row r="65" s="1" customFormat="1" ht="13.5" hidden="1" customHeight="1" x14ac:dyDescent="0.15"/>
    <row r="66" s="1" customFormat="1" ht="13.5" hidden="1" customHeight="1" x14ac:dyDescent="0.15"/>
    <row r="67" s="1" customFormat="1" ht="13.5" hidden="1" customHeight="1" x14ac:dyDescent="0.15"/>
    <row r="68" s="1" customFormat="1" ht="13.5" hidden="1" customHeight="1" x14ac:dyDescent="0.15"/>
    <row r="69" s="1" customFormat="1" ht="13.5" hidden="1" customHeight="1" x14ac:dyDescent="0.15"/>
    <row r="70" s="1" customFormat="1" ht="13.5" hidden="1" customHeight="1" x14ac:dyDescent="0.15"/>
  </sheetData>
  <sheetProtection algorithmName="SHA-512" hashValue="tYpBtcNKCIbPvp9Gp19xAFSa9FFkLwX55ctazpDFAuCeYyizKx0qBOoOUTyz1VQVW2bbBsDBO14GhY1RMGqEbQ==" saltValue="ygW4x3ZoTodfSIf7c2sg8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349F3-7025-42C5-8A87-9207198617C4}">
  <sheetPr>
    <pageSetUpPr fitToPage="1"/>
  </sheetPr>
  <dimension ref="A1:DE85"/>
  <sheetViews>
    <sheetView showGridLines="0" zoomScale="80" zoomScaleNormal="80" zoomScaleSheetLayoutView="55" workbookViewId="0">
      <selection activeCell="BD71" sqref="BD71"/>
    </sheetView>
  </sheetViews>
  <sheetFormatPr defaultColWidth="0" defaultRowHeight="13.5" customHeight="1" zeroHeight="1" x14ac:dyDescent="0.15"/>
  <cols>
    <col min="1" max="1" width="6.375" style="255" customWidth="1"/>
    <col min="2" max="107" width="2.5" style="255" customWidth="1"/>
    <col min="108" max="108" width="6.125" style="261" customWidth="1"/>
    <col min="109" max="109" width="5.875" style="259" customWidth="1"/>
    <col min="110" max="16384" width="8.625" style="255" hidden="1"/>
  </cols>
  <sheetData>
    <row r="1" spans="1:109" ht="42.75" customHeight="1" x14ac:dyDescent="0.15">
      <c r="A1" s="1202"/>
      <c r="B1" s="1203"/>
      <c r="DD1" s="255"/>
      <c r="DE1" s="255"/>
    </row>
    <row r="2" spans="1:109" ht="25.5" customHeight="1" x14ac:dyDescent="0.15">
      <c r="A2" s="1204"/>
      <c r="C2" s="1204"/>
      <c r="O2" s="1204"/>
      <c r="P2" s="1204"/>
      <c r="Q2" s="1204"/>
      <c r="R2" s="1204"/>
      <c r="S2" s="1204"/>
      <c r="T2" s="1204"/>
      <c r="U2" s="1204"/>
      <c r="V2" s="1204"/>
      <c r="W2" s="1204"/>
      <c r="X2" s="1204"/>
      <c r="Y2" s="1204"/>
      <c r="Z2" s="1204"/>
      <c r="AA2" s="1204"/>
      <c r="AB2" s="1204"/>
      <c r="AC2" s="1204"/>
      <c r="AD2" s="1204"/>
      <c r="AE2" s="1204"/>
      <c r="AF2" s="1204"/>
      <c r="AG2" s="1204"/>
      <c r="AH2" s="1204"/>
      <c r="AI2" s="1204"/>
      <c r="AU2" s="1204"/>
      <c r="BG2" s="1204"/>
      <c r="BS2" s="1204"/>
      <c r="CE2" s="1204"/>
      <c r="CQ2" s="1204"/>
      <c r="DD2" s="255"/>
      <c r="DE2" s="255"/>
    </row>
    <row r="3" spans="1:109" ht="25.5" customHeight="1" x14ac:dyDescent="0.15">
      <c r="A3" s="1204"/>
      <c r="C3" s="1204"/>
      <c r="O3" s="1204"/>
      <c r="P3" s="1204"/>
      <c r="Q3" s="1204"/>
      <c r="R3" s="1204"/>
      <c r="S3" s="1204"/>
      <c r="T3" s="1204"/>
      <c r="U3" s="1204"/>
      <c r="V3" s="1204"/>
      <c r="W3" s="1204"/>
      <c r="X3" s="1204"/>
      <c r="Y3" s="1204"/>
      <c r="Z3" s="1204"/>
      <c r="AA3" s="1204"/>
      <c r="AB3" s="1204"/>
      <c r="AC3" s="1204"/>
      <c r="AD3" s="1204"/>
      <c r="AE3" s="1204"/>
      <c r="AF3" s="1204"/>
      <c r="AG3" s="1204"/>
      <c r="AH3" s="1204"/>
      <c r="AI3" s="1204"/>
      <c r="AU3" s="1204"/>
      <c r="BG3" s="1204"/>
      <c r="BS3" s="1204"/>
      <c r="CE3" s="1204"/>
      <c r="CQ3" s="1204"/>
      <c r="DD3" s="255"/>
      <c r="DE3" s="255"/>
    </row>
    <row r="4" spans="1:109" s="253" customFormat="1" x14ac:dyDescent="0.15">
      <c r="A4" s="1204"/>
      <c r="B4" s="1204"/>
      <c r="C4" s="1204"/>
      <c r="D4" s="1204"/>
      <c r="E4" s="1204"/>
      <c r="F4" s="1204"/>
      <c r="G4" s="1204"/>
      <c r="H4" s="1204"/>
      <c r="I4" s="1204"/>
      <c r="J4" s="1204"/>
      <c r="K4" s="1204"/>
      <c r="L4" s="1204"/>
      <c r="M4" s="1204"/>
      <c r="N4" s="1204"/>
      <c r="O4" s="1204"/>
      <c r="P4" s="1204"/>
      <c r="Q4" s="1204"/>
      <c r="R4" s="1204"/>
      <c r="S4" s="1204"/>
      <c r="T4" s="1204"/>
      <c r="U4" s="1204"/>
      <c r="V4" s="1204"/>
      <c r="W4" s="1204"/>
      <c r="X4" s="1204"/>
      <c r="Y4" s="1204"/>
      <c r="Z4" s="1204"/>
      <c r="AA4" s="1204"/>
      <c r="AB4" s="1204"/>
      <c r="AC4" s="1204"/>
      <c r="AD4" s="1204"/>
      <c r="AE4" s="1204"/>
      <c r="AF4" s="1204"/>
      <c r="AG4" s="1204"/>
      <c r="AH4" s="1204"/>
      <c r="AI4" s="1204"/>
      <c r="AJ4" s="1204"/>
      <c r="AK4" s="1204"/>
      <c r="AL4" s="1204"/>
      <c r="AM4" s="1204"/>
      <c r="AN4" s="1204"/>
      <c r="AO4" s="1204"/>
      <c r="AP4" s="1204"/>
      <c r="AQ4" s="1204"/>
      <c r="AR4" s="1204"/>
      <c r="AS4" s="1204"/>
      <c r="AT4" s="1204"/>
      <c r="AU4" s="1204"/>
      <c r="AV4" s="1204"/>
      <c r="AW4" s="1204"/>
      <c r="AX4" s="1204"/>
      <c r="AY4" s="1204"/>
      <c r="AZ4" s="1204"/>
      <c r="BA4" s="1204"/>
      <c r="BB4" s="1204"/>
      <c r="BC4" s="1204"/>
      <c r="BD4" s="1204"/>
      <c r="BE4" s="1204"/>
      <c r="BF4" s="1204"/>
      <c r="BG4" s="1204"/>
      <c r="BH4" s="1204"/>
      <c r="BI4" s="1204"/>
      <c r="BJ4" s="1204"/>
      <c r="BK4" s="1204"/>
      <c r="BL4" s="1204"/>
      <c r="BM4" s="1204"/>
      <c r="BN4" s="1204"/>
      <c r="BO4" s="1204"/>
      <c r="BP4" s="1204"/>
      <c r="BQ4" s="1204"/>
      <c r="BR4" s="1204"/>
      <c r="BS4" s="1204"/>
      <c r="BT4" s="1204"/>
      <c r="BU4" s="1204"/>
      <c r="BV4" s="1204"/>
      <c r="BW4" s="1204"/>
      <c r="BX4" s="1204"/>
      <c r="BY4" s="1204"/>
      <c r="BZ4" s="1204"/>
      <c r="CA4" s="1204"/>
      <c r="CB4" s="1204"/>
      <c r="CC4" s="1204"/>
      <c r="CD4" s="1204"/>
      <c r="CE4" s="1204"/>
      <c r="CF4" s="1204"/>
      <c r="CG4" s="1204"/>
      <c r="CH4" s="1204"/>
      <c r="CI4" s="1204"/>
      <c r="CJ4" s="1204"/>
      <c r="CK4" s="1204"/>
      <c r="CL4" s="1204"/>
      <c r="CM4" s="1204"/>
      <c r="CN4" s="1204"/>
      <c r="CO4" s="1204"/>
      <c r="CP4" s="1204"/>
      <c r="CQ4" s="1204"/>
      <c r="CR4" s="1204"/>
      <c r="CS4" s="1204"/>
      <c r="CT4" s="1204"/>
      <c r="CU4" s="1204"/>
      <c r="CV4" s="1204"/>
      <c r="CW4" s="1204"/>
      <c r="CX4" s="1204"/>
      <c r="CY4" s="1204"/>
      <c r="CZ4" s="1204"/>
      <c r="DA4" s="1204"/>
      <c r="DB4" s="1204"/>
      <c r="DC4" s="1204"/>
      <c r="DD4" s="1204"/>
      <c r="DE4" s="1204"/>
    </row>
    <row r="5" spans="1:109" s="253" customFormat="1" x14ac:dyDescent="0.15">
      <c r="A5" s="1204"/>
      <c r="B5" s="1204"/>
      <c r="C5" s="1204"/>
      <c r="D5" s="1204"/>
      <c r="E5" s="1204"/>
      <c r="F5" s="1204"/>
      <c r="G5" s="1204"/>
      <c r="H5" s="1204"/>
      <c r="I5" s="1204"/>
      <c r="J5" s="1204"/>
      <c r="K5" s="1204"/>
      <c r="L5" s="1204"/>
      <c r="M5" s="1204"/>
      <c r="N5" s="1204"/>
      <c r="O5" s="1204"/>
      <c r="P5" s="1204"/>
      <c r="Q5" s="1204"/>
      <c r="R5" s="1204"/>
      <c r="S5" s="1204"/>
      <c r="T5" s="1204"/>
      <c r="U5" s="1204"/>
      <c r="V5" s="1204"/>
      <c r="W5" s="1204"/>
      <c r="X5" s="1204"/>
      <c r="Y5" s="1204"/>
      <c r="Z5" s="1204"/>
      <c r="AA5" s="1204"/>
      <c r="AB5" s="1204"/>
      <c r="AC5" s="1204"/>
      <c r="AD5" s="1204"/>
      <c r="AE5" s="1204"/>
      <c r="AF5" s="1204"/>
      <c r="AG5" s="1204"/>
      <c r="AH5" s="1204"/>
      <c r="AI5" s="1204"/>
      <c r="AJ5" s="1204"/>
      <c r="AK5" s="1204"/>
      <c r="AL5" s="1204"/>
      <c r="AM5" s="1204"/>
      <c r="AN5" s="1204"/>
      <c r="AO5" s="1204"/>
      <c r="AP5" s="1204"/>
      <c r="AQ5" s="1204"/>
      <c r="AR5" s="1204"/>
      <c r="AS5" s="1204"/>
      <c r="AT5" s="1204"/>
      <c r="AU5" s="1204"/>
      <c r="AV5" s="1204"/>
      <c r="AW5" s="1204"/>
      <c r="AX5" s="1204"/>
      <c r="AY5" s="1204"/>
      <c r="AZ5" s="1204"/>
      <c r="BA5" s="1204"/>
      <c r="BB5" s="1204"/>
      <c r="BC5" s="1204"/>
      <c r="BD5" s="1204"/>
      <c r="BE5" s="1204"/>
      <c r="BF5" s="1204"/>
      <c r="BG5" s="1204"/>
      <c r="BH5" s="1204"/>
      <c r="BI5" s="1204"/>
      <c r="BJ5" s="1204"/>
      <c r="BK5" s="1204"/>
      <c r="BL5" s="1204"/>
      <c r="BM5" s="1204"/>
      <c r="BN5" s="1204"/>
      <c r="BO5" s="1204"/>
      <c r="BP5" s="1204"/>
      <c r="BQ5" s="1204"/>
      <c r="BR5" s="1204"/>
      <c r="BS5" s="1204"/>
      <c r="BT5" s="1204"/>
      <c r="BU5" s="1204"/>
      <c r="BV5" s="1204"/>
      <c r="BW5" s="1204"/>
      <c r="BX5" s="1204"/>
      <c r="BY5" s="1204"/>
      <c r="BZ5" s="1204"/>
      <c r="CA5" s="1204"/>
      <c r="CB5" s="1204"/>
      <c r="CC5" s="1204"/>
      <c r="CD5" s="1204"/>
      <c r="CE5" s="1204"/>
      <c r="CF5" s="1204"/>
      <c r="CG5" s="1204"/>
      <c r="CH5" s="1204"/>
      <c r="CI5" s="1204"/>
      <c r="CJ5" s="1204"/>
      <c r="CK5" s="1204"/>
      <c r="CL5" s="1204"/>
      <c r="CM5" s="1204"/>
      <c r="CN5" s="1204"/>
      <c r="CO5" s="1204"/>
      <c r="CP5" s="1204"/>
      <c r="CQ5" s="1204"/>
      <c r="CR5" s="1204"/>
      <c r="CS5" s="1204"/>
      <c r="CT5" s="1204"/>
      <c r="CU5" s="1204"/>
      <c r="CV5" s="1204"/>
      <c r="CW5" s="1204"/>
      <c r="CX5" s="1204"/>
      <c r="CY5" s="1204"/>
      <c r="CZ5" s="1204"/>
      <c r="DA5" s="1204"/>
      <c r="DB5" s="1204"/>
      <c r="DC5" s="1204"/>
      <c r="DD5" s="1204"/>
      <c r="DE5" s="1204"/>
    </row>
    <row r="6" spans="1:109" s="253" customFormat="1" x14ac:dyDescent="0.15">
      <c r="A6" s="1204"/>
      <c r="B6" s="1204"/>
      <c r="C6" s="1204"/>
      <c r="D6" s="1204"/>
      <c r="E6" s="1204"/>
      <c r="F6" s="1204"/>
      <c r="G6" s="1204"/>
      <c r="H6" s="1204"/>
      <c r="I6" s="1204"/>
      <c r="J6" s="1204"/>
      <c r="K6" s="1204"/>
      <c r="L6" s="1204"/>
      <c r="M6" s="1204"/>
      <c r="N6" s="1204"/>
      <c r="O6" s="1204"/>
      <c r="P6" s="1204"/>
      <c r="Q6" s="1204"/>
      <c r="R6" s="1204"/>
      <c r="S6" s="1204"/>
      <c r="T6" s="1204"/>
      <c r="U6" s="1204"/>
      <c r="V6" s="1204"/>
      <c r="W6" s="1204"/>
      <c r="X6" s="1204"/>
      <c r="Y6" s="1204"/>
      <c r="Z6" s="1204"/>
      <c r="AA6" s="1204"/>
      <c r="AB6" s="1204"/>
      <c r="AC6" s="1204"/>
      <c r="AD6" s="1204"/>
      <c r="AE6" s="1204"/>
      <c r="AF6" s="1204"/>
      <c r="AG6" s="1204"/>
      <c r="AH6" s="1204"/>
      <c r="AI6" s="1204"/>
      <c r="AJ6" s="1204"/>
      <c r="AK6" s="1204"/>
      <c r="AL6" s="1204"/>
      <c r="AM6" s="1204"/>
      <c r="AN6" s="1204"/>
      <c r="AO6" s="1204"/>
      <c r="AP6" s="1204"/>
      <c r="AQ6" s="1204"/>
      <c r="AR6" s="1204"/>
      <c r="AS6" s="1204"/>
      <c r="AT6" s="1204"/>
      <c r="AU6" s="1204"/>
      <c r="AV6" s="1204"/>
      <c r="AW6" s="1204"/>
      <c r="AX6" s="1204"/>
      <c r="AY6" s="1204"/>
      <c r="AZ6" s="1204"/>
      <c r="BA6" s="1204"/>
      <c r="BB6" s="1204"/>
      <c r="BC6" s="1204"/>
      <c r="BD6" s="1204"/>
      <c r="BE6" s="1204"/>
      <c r="BF6" s="1204"/>
      <c r="BG6" s="1204"/>
      <c r="BH6" s="1204"/>
      <c r="BI6" s="1204"/>
      <c r="BJ6" s="1204"/>
      <c r="BK6" s="1204"/>
      <c r="BL6" s="1204"/>
      <c r="BM6" s="1204"/>
      <c r="BN6" s="1204"/>
      <c r="BO6" s="1204"/>
      <c r="BP6" s="1204"/>
      <c r="BQ6" s="1204"/>
      <c r="BR6" s="1204"/>
      <c r="BS6" s="1204"/>
      <c r="BT6" s="1204"/>
      <c r="BU6" s="1204"/>
      <c r="BV6" s="1204"/>
      <c r="BW6" s="1204"/>
      <c r="BX6" s="1204"/>
      <c r="BY6" s="1204"/>
      <c r="BZ6" s="1204"/>
      <c r="CA6" s="1204"/>
      <c r="CB6" s="1204"/>
      <c r="CC6" s="1204"/>
      <c r="CD6" s="1204"/>
      <c r="CE6" s="1204"/>
      <c r="CF6" s="1204"/>
      <c r="CG6" s="1204"/>
      <c r="CH6" s="1204"/>
      <c r="CI6" s="1204"/>
      <c r="CJ6" s="1204"/>
      <c r="CK6" s="1204"/>
      <c r="CL6" s="1204"/>
      <c r="CM6" s="1204"/>
      <c r="CN6" s="1204"/>
      <c r="CO6" s="1204"/>
      <c r="CP6" s="1204"/>
      <c r="CQ6" s="1204"/>
      <c r="CR6" s="1204"/>
      <c r="CS6" s="1204"/>
      <c r="CT6" s="1204"/>
      <c r="CU6" s="1204"/>
      <c r="CV6" s="1204"/>
      <c r="CW6" s="1204"/>
      <c r="CX6" s="1204"/>
      <c r="CY6" s="1204"/>
      <c r="CZ6" s="1204"/>
      <c r="DA6" s="1204"/>
      <c r="DB6" s="1204"/>
      <c r="DC6" s="1204"/>
      <c r="DD6" s="1204"/>
      <c r="DE6" s="1204"/>
    </row>
    <row r="7" spans="1:109" s="253" customFormat="1" x14ac:dyDescent="0.15">
      <c r="A7" s="1204"/>
      <c r="B7" s="1204"/>
      <c r="C7" s="1204"/>
      <c r="D7" s="1204"/>
      <c r="E7" s="1204"/>
      <c r="F7" s="1204"/>
      <c r="G7" s="1204"/>
      <c r="H7" s="1204"/>
      <c r="I7" s="1204"/>
      <c r="J7" s="1204"/>
      <c r="K7" s="1204"/>
      <c r="L7" s="1204"/>
      <c r="M7" s="1204"/>
      <c r="N7" s="1204"/>
      <c r="O7" s="1204"/>
      <c r="P7" s="1204"/>
      <c r="Q7" s="1204"/>
      <c r="R7" s="1204"/>
      <c r="S7" s="1204"/>
      <c r="T7" s="1204"/>
      <c r="U7" s="1204"/>
      <c r="V7" s="1204"/>
      <c r="W7" s="1204"/>
      <c r="X7" s="1204"/>
      <c r="Y7" s="1204"/>
      <c r="Z7" s="1204"/>
      <c r="AA7" s="1204"/>
      <c r="AB7" s="1204"/>
      <c r="AC7" s="1204"/>
      <c r="AD7" s="1204"/>
      <c r="AE7" s="1204"/>
      <c r="AF7" s="1204"/>
      <c r="AG7" s="1204"/>
      <c r="AH7" s="1204"/>
      <c r="AI7" s="1204"/>
      <c r="AJ7" s="1204"/>
      <c r="AK7" s="1204"/>
      <c r="AL7" s="1204"/>
      <c r="AM7" s="1204"/>
      <c r="AN7" s="1204"/>
      <c r="AO7" s="1204"/>
      <c r="AP7" s="1204"/>
      <c r="AQ7" s="1204"/>
      <c r="AR7" s="1204"/>
      <c r="AS7" s="1204"/>
      <c r="AT7" s="1204"/>
      <c r="AU7" s="1204"/>
      <c r="AV7" s="1204"/>
      <c r="AW7" s="1204"/>
      <c r="AX7" s="1204"/>
      <c r="AY7" s="1204"/>
      <c r="AZ7" s="1204"/>
      <c r="BA7" s="1204"/>
      <c r="BB7" s="1204"/>
      <c r="BC7" s="1204"/>
      <c r="BD7" s="1204"/>
      <c r="BE7" s="1204"/>
      <c r="BF7" s="1204"/>
      <c r="BG7" s="1204"/>
      <c r="BH7" s="1204"/>
      <c r="BI7" s="1204"/>
      <c r="BJ7" s="1204"/>
      <c r="BK7" s="1204"/>
      <c r="BL7" s="1204"/>
      <c r="BM7" s="1204"/>
      <c r="BN7" s="1204"/>
      <c r="BO7" s="1204"/>
      <c r="BP7" s="1204"/>
      <c r="BQ7" s="1204"/>
      <c r="BR7" s="1204"/>
      <c r="BS7" s="1204"/>
      <c r="BT7" s="1204"/>
      <c r="BU7" s="1204"/>
      <c r="BV7" s="1204"/>
      <c r="BW7" s="1204"/>
      <c r="BX7" s="1204"/>
      <c r="BY7" s="1204"/>
      <c r="BZ7" s="1204"/>
      <c r="CA7" s="1204"/>
      <c r="CB7" s="1204"/>
      <c r="CC7" s="1204"/>
      <c r="CD7" s="1204"/>
      <c r="CE7" s="1204"/>
      <c r="CF7" s="1204"/>
      <c r="CG7" s="1204"/>
      <c r="CH7" s="1204"/>
      <c r="CI7" s="1204"/>
      <c r="CJ7" s="1204"/>
      <c r="CK7" s="1204"/>
      <c r="CL7" s="1204"/>
      <c r="CM7" s="1204"/>
      <c r="CN7" s="1204"/>
      <c r="CO7" s="1204"/>
      <c r="CP7" s="1204"/>
      <c r="CQ7" s="1204"/>
      <c r="CR7" s="1204"/>
      <c r="CS7" s="1204"/>
      <c r="CT7" s="1204"/>
      <c r="CU7" s="1204"/>
      <c r="CV7" s="1204"/>
      <c r="CW7" s="1204"/>
      <c r="CX7" s="1204"/>
      <c r="CY7" s="1204"/>
      <c r="CZ7" s="1204"/>
      <c r="DA7" s="1204"/>
      <c r="DB7" s="1204"/>
      <c r="DC7" s="1204"/>
      <c r="DD7" s="1204"/>
      <c r="DE7" s="1204"/>
    </row>
    <row r="8" spans="1:109" s="253" customFormat="1" x14ac:dyDescent="0.15">
      <c r="A8" s="1204"/>
      <c r="B8" s="1204"/>
      <c r="C8" s="1204"/>
      <c r="D8" s="1204"/>
      <c r="E8" s="1204"/>
      <c r="F8" s="1204"/>
      <c r="G8" s="1204"/>
      <c r="H8" s="1204"/>
      <c r="I8" s="1204"/>
      <c r="J8" s="1204"/>
      <c r="K8" s="1204"/>
      <c r="L8" s="1204"/>
      <c r="M8" s="1204"/>
      <c r="N8" s="1204"/>
      <c r="O8" s="1204"/>
      <c r="P8" s="1204"/>
      <c r="Q8" s="1204"/>
      <c r="R8" s="1204"/>
      <c r="S8" s="1204"/>
      <c r="T8" s="1204"/>
      <c r="U8" s="1204"/>
      <c r="V8" s="1204"/>
      <c r="W8" s="1204"/>
      <c r="X8" s="1204"/>
      <c r="Y8" s="1204"/>
      <c r="Z8" s="1204"/>
      <c r="AA8" s="1204"/>
      <c r="AB8" s="1204"/>
      <c r="AC8" s="1204"/>
      <c r="AD8" s="1204"/>
      <c r="AE8" s="1204"/>
      <c r="AF8" s="1204"/>
      <c r="AG8" s="1204"/>
      <c r="AH8" s="1204"/>
      <c r="AI8" s="1204"/>
      <c r="AJ8" s="1204"/>
      <c r="AK8" s="1204"/>
      <c r="AL8" s="1204"/>
      <c r="AM8" s="1204"/>
      <c r="AN8" s="1204"/>
      <c r="AO8" s="1204"/>
      <c r="AP8" s="1204"/>
      <c r="AQ8" s="1204"/>
      <c r="AR8" s="1204"/>
      <c r="AS8" s="1204"/>
      <c r="AT8" s="1204"/>
      <c r="AU8" s="1204"/>
      <c r="AV8" s="1204"/>
      <c r="AW8" s="1204"/>
      <c r="AX8" s="1204"/>
      <c r="AY8" s="1204"/>
      <c r="AZ8" s="1204"/>
      <c r="BA8" s="1204"/>
      <c r="BB8" s="1204"/>
      <c r="BC8" s="1204"/>
      <c r="BD8" s="1204"/>
      <c r="BE8" s="1204"/>
      <c r="BF8" s="1204"/>
      <c r="BG8" s="1204"/>
      <c r="BH8" s="1204"/>
      <c r="BI8" s="1204"/>
      <c r="BJ8" s="1204"/>
      <c r="BK8" s="1204"/>
      <c r="BL8" s="1204"/>
      <c r="BM8" s="1204"/>
      <c r="BN8" s="1204"/>
      <c r="BO8" s="1204"/>
      <c r="BP8" s="1204"/>
      <c r="BQ8" s="1204"/>
      <c r="BR8" s="1204"/>
      <c r="BS8" s="1204"/>
      <c r="BT8" s="1204"/>
      <c r="BU8" s="1204"/>
      <c r="BV8" s="1204"/>
      <c r="BW8" s="1204"/>
      <c r="BX8" s="1204"/>
      <c r="BY8" s="1204"/>
      <c r="BZ8" s="1204"/>
      <c r="CA8" s="1204"/>
      <c r="CB8" s="1204"/>
      <c r="CC8" s="1204"/>
      <c r="CD8" s="1204"/>
      <c r="CE8" s="1204"/>
      <c r="CF8" s="1204"/>
      <c r="CG8" s="1204"/>
      <c r="CH8" s="1204"/>
      <c r="CI8" s="1204"/>
      <c r="CJ8" s="1204"/>
      <c r="CK8" s="1204"/>
      <c r="CL8" s="1204"/>
      <c r="CM8" s="1204"/>
      <c r="CN8" s="1204"/>
      <c r="CO8" s="1204"/>
      <c r="CP8" s="1204"/>
      <c r="CQ8" s="1204"/>
      <c r="CR8" s="1204"/>
      <c r="CS8" s="1204"/>
      <c r="CT8" s="1204"/>
      <c r="CU8" s="1204"/>
      <c r="CV8" s="1204"/>
      <c r="CW8" s="1204"/>
      <c r="CX8" s="1204"/>
      <c r="CY8" s="1204"/>
      <c r="CZ8" s="1204"/>
      <c r="DA8" s="1204"/>
      <c r="DB8" s="1204"/>
      <c r="DC8" s="1204"/>
      <c r="DD8" s="1204"/>
      <c r="DE8" s="1204"/>
    </row>
    <row r="9" spans="1:109" s="253" customFormat="1" x14ac:dyDescent="0.15">
      <c r="A9" s="1204"/>
      <c r="B9" s="1204"/>
      <c r="C9" s="1204"/>
      <c r="D9" s="1204"/>
      <c r="E9" s="1204"/>
      <c r="F9" s="1204"/>
      <c r="G9" s="1204"/>
      <c r="H9" s="1204"/>
      <c r="I9" s="1204"/>
      <c r="J9" s="1204"/>
      <c r="K9" s="1204"/>
      <c r="L9" s="1204"/>
      <c r="M9" s="1204"/>
      <c r="N9" s="1204"/>
      <c r="O9" s="1204"/>
      <c r="P9" s="1204"/>
      <c r="Q9" s="1204"/>
      <c r="R9" s="1204"/>
      <c r="S9" s="1204"/>
      <c r="T9" s="1204"/>
      <c r="U9" s="1204"/>
      <c r="V9" s="1204"/>
      <c r="W9" s="1204"/>
      <c r="X9" s="1204"/>
      <c r="Y9" s="1204"/>
      <c r="Z9" s="1204"/>
      <c r="AA9" s="1204"/>
      <c r="AB9" s="1204"/>
      <c r="AC9" s="1204"/>
      <c r="AD9" s="1204"/>
      <c r="AE9" s="1204"/>
      <c r="AF9" s="1204"/>
      <c r="AG9" s="1204"/>
      <c r="AH9" s="1204"/>
      <c r="AI9" s="1204"/>
      <c r="AJ9" s="1204"/>
      <c r="AK9" s="1204"/>
      <c r="AL9" s="1204"/>
      <c r="AM9" s="1204"/>
      <c r="AN9" s="1204"/>
      <c r="AO9" s="1204"/>
      <c r="AP9" s="1204"/>
      <c r="AQ9" s="1204"/>
      <c r="AR9" s="1204"/>
      <c r="AS9" s="1204"/>
      <c r="AT9" s="1204"/>
      <c r="AU9" s="1204"/>
      <c r="AV9" s="1204"/>
      <c r="AW9" s="1204"/>
      <c r="AX9" s="1204"/>
      <c r="AY9" s="1204"/>
      <c r="AZ9" s="1204"/>
      <c r="BA9" s="1204"/>
      <c r="BB9" s="1204"/>
      <c r="BC9" s="1204"/>
      <c r="BD9" s="1204"/>
      <c r="BE9" s="1204"/>
      <c r="BF9" s="1204"/>
      <c r="BG9" s="1204"/>
      <c r="BH9" s="1204"/>
      <c r="BI9" s="1204"/>
      <c r="BJ9" s="1204"/>
      <c r="BK9" s="1204"/>
      <c r="BL9" s="1204"/>
      <c r="BM9" s="1204"/>
      <c r="BN9" s="1204"/>
      <c r="BO9" s="1204"/>
      <c r="BP9" s="1204"/>
      <c r="BQ9" s="1204"/>
      <c r="BR9" s="1204"/>
      <c r="BS9" s="1204"/>
      <c r="BT9" s="1204"/>
      <c r="BU9" s="1204"/>
      <c r="BV9" s="1204"/>
      <c r="BW9" s="1204"/>
      <c r="BX9" s="1204"/>
      <c r="BY9" s="1204"/>
      <c r="BZ9" s="1204"/>
      <c r="CA9" s="1204"/>
      <c r="CB9" s="1204"/>
      <c r="CC9" s="1204"/>
      <c r="CD9" s="1204"/>
      <c r="CE9" s="1204"/>
      <c r="CF9" s="1204"/>
      <c r="CG9" s="1204"/>
      <c r="CH9" s="1204"/>
      <c r="CI9" s="1204"/>
      <c r="CJ9" s="1204"/>
      <c r="CK9" s="1204"/>
      <c r="CL9" s="1204"/>
      <c r="CM9" s="1204"/>
      <c r="CN9" s="1204"/>
      <c r="CO9" s="1204"/>
      <c r="CP9" s="1204"/>
      <c r="CQ9" s="1204"/>
      <c r="CR9" s="1204"/>
      <c r="CS9" s="1204"/>
      <c r="CT9" s="1204"/>
      <c r="CU9" s="1204"/>
      <c r="CV9" s="1204"/>
      <c r="CW9" s="1204"/>
      <c r="CX9" s="1204"/>
      <c r="CY9" s="1204"/>
      <c r="CZ9" s="1204"/>
      <c r="DA9" s="1204"/>
      <c r="DB9" s="1204"/>
      <c r="DC9" s="1204"/>
      <c r="DD9" s="1204"/>
      <c r="DE9" s="1204"/>
    </row>
    <row r="10" spans="1:109" s="253" customFormat="1" x14ac:dyDescent="0.15">
      <c r="A10" s="1204"/>
      <c r="B10" s="1204"/>
      <c r="C10" s="1204"/>
      <c r="D10" s="1204"/>
      <c r="E10" s="1204"/>
      <c r="F10" s="1204"/>
      <c r="G10" s="1204"/>
      <c r="H10" s="1204"/>
      <c r="I10" s="1204"/>
      <c r="J10" s="1204"/>
      <c r="K10" s="1204"/>
      <c r="L10" s="1204"/>
      <c r="M10" s="1204"/>
      <c r="N10" s="1204"/>
      <c r="O10" s="1204"/>
      <c r="P10" s="1204"/>
      <c r="Q10" s="1204"/>
      <c r="R10" s="1204"/>
      <c r="S10" s="1204"/>
      <c r="T10" s="1204"/>
      <c r="U10" s="1204"/>
      <c r="V10" s="1204"/>
      <c r="W10" s="1204"/>
      <c r="X10" s="1204"/>
      <c r="Y10" s="1204"/>
      <c r="Z10" s="1204"/>
      <c r="AA10" s="1204"/>
      <c r="AB10" s="1204"/>
      <c r="AC10" s="1204"/>
      <c r="AD10" s="1204"/>
      <c r="AE10" s="1204"/>
      <c r="AF10" s="1204"/>
      <c r="AG10" s="1204"/>
      <c r="AH10" s="1204"/>
      <c r="AI10" s="1204"/>
      <c r="AJ10" s="1204"/>
      <c r="AK10" s="1204"/>
      <c r="AL10" s="1204"/>
      <c r="AM10" s="1204"/>
      <c r="AN10" s="1204"/>
      <c r="AO10" s="1204"/>
      <c r="AP10" s="1204"/>
      <c r="AQ10" s="1204"/>
      <c r="AR10" s="1204"/>
      <c r="AS10" s="1204"/>
      <c r="AT10" s="1204"/>
      <c r="AU10" s="1204"/>
      <c r="AV10" s="1204"/>
      <c r="AW10" s="1204"/>
      <c r="AX10" s="1204"/>
      <c r="AY10" s="1204"/>
      <c r="AZ10" s="1204"/>
      <c r="BA10" s="1204"/>
      <c r="BB10" s="1204"/>
      <c r="BC10" s="1204"/>
      <c r="BD10" s="1204"/>
      <c r="BE10" s="1204"/>
      <c r="BF10" s="1204"/>
      <c r="BG10" s="1204"/>
      <c r="BH10" s="1204"/>
      <c r="BI10" s="1204"/>
      <c r="BJ10" s="1204"/>
      <c r="BK10" s="1204"/>
      <c r="BL10" s="1204"/>
      <c r="BM10" s="1204"/>
      <c r="BN10" s="1204"/>
      <c r="BO10" s="1204"/>
      <c r="BP10" s="1204"/>
      <c r="BQ10" s="1204"/>
      <c r="BR10" s="1204"/>
      <c r="BS10" s="1204"/>
      <c r="BT10" s="1204"/>
      <c r="BU10" s="1204"/>
      <c r="BV10" s="1204"/>
      <c r="BW10" s="1204"/>
      <c r="BX10" s="1204"/>
      <c r="BY10" s="1204"/>
      <c r="BZ10" s="1204"/>
      <c r="CA10" s="1204"/>
      <c r="CB10" s="1204"/>
      <c r="CC10" s="1204"/>
      <c r="CD10" s="1204"/>
      <c r="CE10" s="1204"/>
      <c r="CF10" s="1204"/>
      <c r="CG10" s="1204"/>
      <c r="CH10" s="1204"/>
      <c r="CI10" s="1204"/>
      <c r="CJ10" s="1204"/>
      <c r="CK10" s="1204"/>
      <c r="CL10" s="1204"/>
      <c r="CM10" s="1204"/>
      <c r="CN10" s="1204"/>
      <c r="CO10" s="1204"/>
      <c r="CP10" s="1204"/>
      <c r="CQ10" s="1204"/>
      <c r="CR10" s="1204"/>
      <c r="CS10" s="1204"/>
      <c r="CT10" s="1204"/>
      <c r="CU10" s="1204"/>
      <c r="CV10" s="1204"/>
      <c r="CW10" s="1204"/>
      <c r="CX10" s="1204"/>
      <c r="CY10" s="1204"/>
      <c r="CZ10" s="1204"/>
      <c r="DA10" s="1204"/>
      <c r="DB10" s="1204"/>
      <c r="DC10" s="1204"/>
      <c r="DD10" s="1204"/>
      <c r="DE10" s="1204"/>
    </row>
    <row r="11" spans="1:109" s="253" customFormat="1" x14ac:dyDescent="0.15">
      <c r="A11" s="1204"/>
      <c r="B11" s="1204"/>
      <c r="C11" s="1204"/>
      <c r="D11" s="1204"/>
      <c r="E11" s="1204"/>
      <c r="F11" s="1204"/>
      <c r="G11" s="1204"/>
      <c r="H11" s="1204"/>
      <c r="I11" s="1204"/>
      <c r="J11" s="1204"/>
      <c r="K11" s="1204"/>
      <c r="L11" s="1204"/>
      <c r="M11" s="1204"/>
      <c r="N11" s="1204"/>
      <c r="O11" s="1204"/>
      <c r="P11" s="1204"/>
      <c r="Q11" s="1204"/>
      <c r="R11" s="1204"/>
      <c r="S11" s="1204"/>
      <c r="T11" s="1204"/>
      <c r="U11" s="1204"/>
      <c r="V11" s="1204"/>
      <c r="W11" s="1204"/>
      <c r="X11" s="1204"/>
      <c r="Y11" s="1204"/>
      <c r="Z11" s="1204"/>
      <c r="AA11" s="1204"/>
      <c r="AB11" s="1204"/>
      <c r="AC11" s="1204"/>
      <c r="AD11" s="1204"/>
      <c r="AE11" s="1204"/>
      <c r="AF11" s="1204"/>
      <c r="AG11" s="1204"/>
      <c r="AH11" s="1204"/>
      <c r="AI11" s="1204"/>
      <c r="AJ11" s="1204"/>
      <c r="AK11" s="1204"/>
      <c r="AL11" s="1204"/>
      <c r="AM11" s="1204"/>
      <c r="AN11" s="1204"/>
      <c r="AO11" s="1204"/>
      <c r="AP11" s="1204"/>
      <c r="AQ11" s="1204"/>
      <c r="AR11" s="1204"/>
      <c r="AS11" s="1204"/>
      <c r="AT11" s="1204"/>
      <c r="AU11" s="1204"/>
      <c r="AV11" s="1204"/>
      <c r="AW11" s="1204"/>
      <c r="AX11" s="1204"/>
      <c r="AY11" s="1204"/>
      <c r="AZ11" s="1204"/>
      <c r="BA11" s="1204"/>
      <c r="BB11" s="1204"/>
      <c r="BC11" s="1204"/>
      <c r="BD11" s="1204"/>
      <c r="BE11" s="1204"/>
      <c r="BF11" s="1204"/>
      <c r="BG11" s="1204"/>
      <c r="BH11" s="1204"/>
      <c r="BI11" s="1204"/>
      <c r="BJ11" s="1204"/>
      <c r="BK11" s="1204"/>
      <c r="BL11" s="1204"/>
      <c r="BM11" s="1204"/>
      <c r="BN11" s="1204"/>
      <c r="BO11" s="1204"/>
      <c r="BP11" s="1204"/>
      <c r="BQ11" s="1204"/>
      <c r="BR11" s="1204"/>
      <c r="BS11" s="1204"/>
      <c r="BT11" s="1204"/>
      <c r="BU11" s="1204"/>
      <c r="BV11" s="1204"/>
      <c r="BW11" s="1204"/>
      <c r="BX11" s="1204"/>
      <c r="BY11" s="1204"/>
      <c r="BZ11" s="1204"/>
      <c r="CA11" s="1204"/>
      <c r="CB11" s="1204"/>
      <c r="CC11" s="1204"/>
      <c r="CD11" s="1204"/>
      <c r="CE11" s="1204"/>
      <c r="CF11" s="1204"/>
      <c r="CG11" s="1204"/>
      <c r="CH11" s="1204"/>
      <c r="CI11" s="1204"/>
      <c r="CJ11" s="1204"/>
      <c r="CK11" s="1204"/>
      <c r="CL11" s="1204"/>
      <c r="CM11" s="1204"/>
      <c r="CN11" s="1204"/>
      <c r="CO11" s="1204"/>
      <c r="CP11" s="1204"/>
      <c r="CQ11" s="1204"/>
      <c r="CR11" s="1204"/>
      <c r="CS11" s="1204"/>
      <c r="CT11" s="1204"/>
      <c r="CU11" s="1204"/>
      <c r="CV11" s="1204"/>
      <c r="CW11" s="1204"/>
      <c r="CX11" s="1204"/>
      <c r="CY11" s="1204"/>
      <c r="CZ11" s="1204"/>
      <c r="DA11" s="1204"/>
      <c r="DB11" s="1204"/>
      <c r="DC11" s="1204"/>
      <c r="DD11" s="1204"/>
      <c r="DE11" s="1204"/>
    </row>
    <row r="12" spans="1:109" s="253" customFormat="1" x14ac:dyDescent="0.15">
      <c r="A12" s="1204"/>
      <c r="B12" s="1204"/>
      <c r="C12" s="1204"/>
      <c r="D12" s="1204"/>
      <c r="E12" s="1204"/>
      <c r="F12" s="1204"/>
      <c r="G12" s="1204"/>
      <c r="H12" s="1204"/>
      <c r="I12" s="1204"/>
      <c r="J12" s="1204"/>
      <c r="K12" s="1204"/>
      <c r="L12" s="1204"/>
      <c r="M12" s="1204"/>
      <c r="N12" s="1204"/>
      <c r="O12" s="1204"/>
      <c r="P12" s="1204"/>
      <c r="Q12" s="1204"/>
      <c r="R12" s="1204"/>
      <c r="S12" s="1204"/>
      <c r="T12" s="1204"/>
      <c r="U12" s="1204"/>
      <c r="V12" s="1204"/>
      <c r="W12" s="1204"/>
      <c r="X12" s="1204"/>
      <c r="Y12" s="1204"/>
      <c r="Z12" s="1204"/>
      <c r="AA12" s="1204"/>
      <c r="AB12" s="1204"/>
      <c r="AC12" s="1204"/>
      <c r="AD12" s="1204"/>
      <c r="AE12" s="1204"/>
      <c r="AF12" s="1204"/>
      <c r="AG12" s="1204"/>
      <c r="AH12" s="1204"/>
      <c r="AI12" s="1204"/>
      <c r="AJ12" s="1204"/>
      <c r="AK12" s="1204"/>
      <c r="AL12" s="1204"/>
      <c r="AM12" s="1204"/>
      <c r="AN12" s="1204"/>
      <c r="AO12" s="1204"/>
      <c r="AP12" s="1204"/>
      <c r="AQ12" s="1204"/>
      <c r="AR12" s="1204"/>
      <c r="AS12" s="1204"/>
      <c r="AT12" s="1204"/>
      <c r="AU12" s="1204"/>
      <c r="AV12" s="1204"/>
      <c r="AW12" s="1204"/>
      <c r="AX12" s="1204"/>
      <c r="AY12" s="1204"/>
      <c r="AZ12" s="1204"/>
      <c r="BA12" s="1204"/>
      <c r="BB12" s="1204"/>
      <c r="BC12" s="1204"/>
      <c r="BD12" s="1204"/>
      <c r="BE12" s="1204"/>
      <c r="BF12" s="1204"/>
      <c r="BG12" s="1204"/>
      <c r="BH12" s="1204"/>
      <c r="BI12" s="1204"/>
      <c r="BJ12" s="1204"/>
      <c r="BK12" s="1204"/>
      <c r="BL12" s="1204"/>
      <c r="BM12" s="1204"/>
      <c r="BN12" s="1204"/>
      <c r="BO12" s="1204"/>
      <c r="BP12" s="1204"/>
      <c r="BQ12" s="1204"/>
      <c r="BR12" s="1204"/>
      <c r="BS12" s="1204"/>
      <c r="BT12" s="1204"/>
      <c r="BU12" s="1204"/>
      <c r="BV12" s="1204"/>
      <c r="BW12" s="1204"/>
      <c r="BX12" s="1204"/>
      <c r="BY12" s="1204"/>
      <c r="BZ12" s="1204"/>
      <c r="CA12" s="1204"/>
      <c r="CB12" s="1204"/>
      <c r="CC12" s="1204"/>
      <c r="CD12" s="1204"/>
      <c r="CE12" s="1204"/>
      <c r="CF12" s="1204"/>
      <c r="CG12" s="1204"/>
      <c r="CH12" s="1204"/>
      <c r="CI12" s="1204"/>
      <c r="CJ12" s="1204"/>
      <c r="CK12" s="1204"/>
      <c r="CL12" s="1204"/>
      <c r="CM12" s="1204"/>
      <c r="CN12" s="1204"/>
      <c r="CO12" s="1204"/>
      <c r="CP12" s="1204"/>
      <c r="CQ12" s="1204"/>
      <c r="CR12" s="1204"/>
      <c r="CS12" s="1204"/>
      <c r="CT12" s="1204"/>
      <c r="CU12" s="1204"/>
      <c r="CV12" s="1204"/>
      <c r="CW12" s="1204"/>
      <c r="CX12" s="1204"/>
      <c r="CY12" s="1204"/>
      <c r="CZ12" s="1204"/>
      <c r="DA12" s="1204"/>
      <c r="DB12" s="1204"/>
      <c r="DC12" s="1204"/>
      <c r="DD12" s="1204"/>
      <c r="DE12" s="1204"/>
    </row>
    <row r="13" spans="1:109" s="253" customFormat="1" x14ac:dyDescent="0.15">
      <c r="A13" s="1204"/>
      <c r="B13" s="1204"/>
      <c r="C13" s="1204"/>
      <c r="D13" s="1204"/>
      <c r="E13" s="1204"/>
      <c r="F13" s="1204"/>
      <c r="G13" s="1204"/>
      <c r="H13" s="1204"/>
      <c r="I13" s="1204"/>
      <c r="J13" s="1204"/>
      <c r="K13" s="1204"/>
      <c r="L13" s="1204"/>
      <c r="M13" s="1204"/>
      <c r="N13" s="1204"/>
      <c r="O13" s="1204"/>
      <c r="P13" s="1204"/>
      <c r="Q13" s="1204"/>
      <c r="R13" s="1204"/>
      <c r="S13" s="1204"/>
      <c r="T13" s="1204"/>
      <c r="U13" s="1204"/>
      <c r="V13" s="1204"/>
      <c r="W13" s="1204"/>
      <c r="X13" s="1204"/>
      <c r="Y13" s="1204"/>
      <c r="Z13" s="1204"/>
      <c r="AA13" s="1204"/>
      <c r="AB13" s="1204"/>
      <c r="AC13" s="1204"/>
      <c r="AD13" s="1204"/>
      <c r="AE13" s="1204"/>
      <c r="AF13" s="1204"/>
      <c r="AG13" s="1204"/>
      <c r="AH13" s="1204"/>
      <c r="AI13" s="1204"/>
      <c r="AJ13" s="1204"/>
      <c r="AK13" s="1204"/>
      <c r="AL13" s="1204"/>
      <c r="AM13" s="1204"/>
      <c r="AN13" s="1204"/>
      <c r="AO13" s="1204"/>
      <c r="AP13" s="1204"/>
      <c r="AQ13" s="1204"/>
      <c r="AR13" s="1204"/>
      <c r="AS13" s="1204"/>
      <c r="AT13" s="1204"/>
      <c r="AU13" s="1204"/>
      <c r="AV13" s="1204"/>
      <c r="AW13" s="1204"/>
      <c r="AX13" s="1204"/>
      <c r="AY13" s="1204"/>
      <c r="AZ13" s="1204"/>
      <c r="BA13" s="1204"/>
      <c r="BB13" s="1204"/>
      <c r="BC13" s="1204"/>
      <c r="BD13" s="1204"/>
      <c r="BE13" s="1204"/>
      <c r="BF13" s="1204"/>
      <c r="BG13" s="1204"/>
      <c r="BH13" s="1204"/>
      <c r="BI13" s="1204"/>
      <c r="BJ13" s="1204"/>
      <c r="BK13" s="1204"/>
      <c r="BL13" s="1204"/>
      <c r="BM13" s="1204"/>
      <c r="BN13" s="1204"/>
      <c r="BO13" s="1204"/>
      <c r="BP13" s="1204"/>
      <c r="BQ13" s="1204"/>
      <c r="BR13" s="1204"/>
      <c r="BS13" s="1204"/>
      <c r="BT13" s="1204"/>
      <c r="BU13" s="1204"/>
      <c r="BV13" s="1204"/>
      <c r="BW13" s="1204"/>
      <c r="BX13" s="1204"/>
      <c r="BY13" s="1204"/>
      <c r="BZ13" s="1204"/>
      <c r="CA13" s="1204"/>
      <c r="CB13" s="1204"/>
      <c r="CC13" s="1204"/>
      <c r="CD13" s="1204"/>
      <c r="CE13" s="1204"/>
      <c r="CF13" s="1204"/>
      <c r="CG13" s="1204"/>
      <c r="CH13" s="1204"/>
      <c r="CI13" s="1204"/>
      <c r="CJ13" s="1204"/>
      <c r="CK13" s="1204"/>
      <c r="CL13" s="1204"/>
      <c r="CM13" s="1204"/>
      <c r="CN13" s="1204"/>
      <c r="CO13" s="1204"/>
      <c r="CP13" s="1204"/>
      <c r="CQ13" s="1204"/>
      <c r="CR13" s="1204"/>
      <c r="CS13" s="1204"/>
      <c r="CT13" s="1204"/>
      <c r="CU13" s="1204"/>
      <c r="CV13" s="1204"/>
      <c r="CW13" s="1204"/>
      <c r="CX13" s="1204"/>
      <c r="CY13" s="1204"/>
      <c r="CZ13" s="1204"/>
      <c r="DA13" s="1204"/>
      <c r="DB13" s="1204"/>
      <c r="DC13" s="1204"/>
      <c r="DD13" s="1204"/>
      <c r="DE13" s="1204"/>
    </row>
    <row r="14" spans="1:109" s="253" customFormat="1" x14ac:dyDescent="0.15">
      <c r="A14" s="1204"/>
      <c r="B14" s="1204"/>
      <c r="C14" s="1204"/>
      <c r="D14" s="1204"/>
      <c r="E14" s="1204"/>
      <c r="F14" s="1204"/>
      <c r="G14" s="1204"/>
      <c r="H14" s="1204"/>
      <c r="I14" s="1204"/>
      <c r="J14" s="1204"/>
      <c r="K14" s="1204"/>
      <c r="L14" s="1204"/>
      <c r="M14" s="1204"/>
      <c r="N14" s="1204"/>
      <c r="O14" s="1204"/>
      <c r="P14" s="1204"/>
      <c r="Q14" s="1204"/>
      <c r="R14" s="1204"/>
      <c r="S14" s="1204"/>
      <c r="T14" s="1204"/>
      <c r="U14" s="1204"/>
      <c r="V14" s="1204"/>
      <c r="W14" s="1204"/>
      <c r="X14" s="1204"/>
      <c r="Y14" s="1204"/>
      <c r="Z14" s="1204"/>
      <c r="AA14" s="1204"/>
      <c r="AB14" s="1204"/>
      <c r="AC14" s="1204"/>
      <c r="AD14" s="1204"/>
      <c r="AE14" s="1204"/>
      <c r="AF14" s="1204"/>
      <c r="AG14" s="1204"/>
      <c r="AH14" s="1204"/>
      <c r="AI14" s="1204"/>
      <c r="AJ14" s="1204"/>
      <c r="AK14" s="1204"/>
      <c r="AL14" s="1204"/>
      <c r="AM14" s="1204"/>
      <c r="AN14" s="1204"/>
      <c r="AO14" s="1204"/>
      <c r="AP14" s="1204"/>
      <c r="AQ14" s="1204"/>
      <c r="AR14" s="1204"/>
      <c r="AS14" s="1204"/>
      <c r="AT14" s="1204"/>
      <c r="AU14" s="1204"/>
      <c r="AV14" s="1204"/>
      <c r="AW14" s="1204"/>
      <c r="AX14" s="1204"/>
      <c r="AY14" s="1204"/>
      <c r="AZ14" s="1204"/>
      <c r="BA14" s="1204"/>
      <c r="BB14" s="1204"/>
      <c r="BC14" s="1204"/>
      <c r="BD14" s="1204"/>
      <c r="BE14" s="1204"/>
      <c r="BF14" s="1204"/>
      <c r="BG14" s="1204"/>
      <c r="BH14" s="1204"/>
      <c r="BI14" s="1204"/>
      <c r="BJ14" s="1204"/>
      <c r="BK14" s="1204"/>
      <c r="BL14" s="1204"/>
      <c r="BM14" s="1204"/>
      <c r="BN14" s="1204"/>
      <c r="BO14" s="1204"/>
      <c r="BP14" s="1204"/>
      <c r="BQ14" s="1204"/>
      <c r="BR14" s="1204"/>
      <c r="BS14" s="1204"/>
      <c r="BT14" s="1204"/>
      <c r="BU14" s="1204"/>
      <c r="BV14" s="1204"/>
      <c r="BW14" s="1204"/>
      <c r="BX14" s="1204"/>
      <c r="BY14" s="1204"/>
      <c r="BZ14" s="1204"/>
      <c r="CA14" s="1204"/>
      <c r="CB14" s="1204"/>
      <c r="CC14" s="1204"/>
      <c r="CD14" s="1204"/>
      <c r="CE14" s="1204"/>
      <c r="CF14" s="1204"/>
      <c r="CG14" s="1204"/>
      <c r="CH14" s="1204"/>
      <c r="CI14" s="1204"/>
      <c r="CJ14" s="1204"/>
      <c r="CK14" s="1204"/>
      <c r="CL14" s="1204"/>
      <c r="CM14" s="1204"/>
      <c r="CN14" s="1204"/>
      <c r="CO14" s="1204"/>
      <c r="CP14" s="1204"/>
      <c r="CQ14" s="1204"/>
      <c r="CR14" s="1204"/>
      <c r="CS14" s="1204"/>
      <c r="CT14" s="1204"/>
      <c r="CU14" s="1204"/>
      <c r="CV14" s="1204"/>
      <c r="CW14" s="1204"/>
      <c r="CX14" s="1204"/>
      <c r="CY14" s="1204"/>
      <c r="CZ14" s="1204"/>
      <c r="DA14" s="1204"/>
      <c r="DB14" s="1204"/>
      <c r="DC14" s="1204"/>
      <c r="DD14" s="1204"/>
      <c r="DE14" s="1204"/>
    </row>
    <row r="15" spans="1:109" s="253" customFormat="1" x14ac:dyDescent="0.15">
      <c r="A15" s="255"/>
      <c r="B15" s="1204"/>
      <c r="C15" s="1204"/>
      <c r="D15" s="1204"/>
      <c r="E15" s="1204"/>
      <c r="F15" s="1204"/>
      <c r="G15" s="1204"/>
      <c r="H15" s="1204"/>
      <c r="I15" s="1204"/>
      <c r="J15" s="1204"/>
      <c r="K15" s="1204"/>
      <c r="L15" s="1204"/>
      <c r="M15" s="1204"/>
      <c r="N15" s="1204"/>
      <c r="O15" s="1204"/>
      <c r="P15" s="1204"/>
      <c r="Q15" s="1204"/>
      <c r="R15" s="1204"/>
      <c r="S15" s="1204"/>
      <c r="T15" s="1204"/>
      <c r="U15" s="1204"/>
      <c r="V15" s="1204"/>
      <c r="W15" s="1204"/>
      <c r="X15" s="1204"/>
      <c r="Y15" s="1204"/>
      <c r="Z15" s="1204"/>
      <c r="AA15" s="1204"/>
      <c r="AB15" s="1204"/>
      <c r="AC15" s="1204"/>
      <c r="AD15" s="1204"/>
      <c r="AE15" s="1204"/>
      <c r="AF15" s="1204"/>
      <c r="AG15" s="1204"/>
      <c r="AH15" s="1204"/>
      <c r="AI15" s="1204"/>
      <c r="AJ15" s="1204"/>
      <c r="AK15" s="1204"/>
      <c r="AL15" s="1204"/>
      <c r="AM15" s="1204"/>
      <c r="AN15" s="1204"/>
      <c r="AO15" s="1204"/>
      <c r="AP15" s="1204"/>
      <c r="AQ15" s="1204"/>
      <c r="AR15" s="1204"/>
      <c r="AS15" s="1204"/>
      <c r="AT15" s="1204"/>
      <c r="AU15" s="1204"/>
      <c r="AV15" s="1204"/>
      <c r="AW15" s="1204"/>
      <c r="AX15" s="1204"/>
      <c r="AY15" s="1204"/>
      <c r="AZ15" s="1204"/>
      <c r="BA15" s="1204"/>
      <c r="BB15" s="1204"/>
      <c r="BC15" s="1204"/>
      <c r="BD15" s="1204"/>
      <c r="BE15" s="1204"/>
      <c r="BF15" s="1204"/>
      <c r="BG15" s="1204"/>
      <c r="BH15" s="1204"/>
      <c r="BI15" s="1204"/>
      <c r="BJ15" s="1204"/>
      <c r="BK15" s="1204"/>
      <c r="BL15" s="1204"/>
      <c r="BM15" s="1204"/>
      <c r="BN15" s="1204"/>
      <c r="BO15" s="1204"/>
      <c r="BP15" s="1204"/>
      <c r="BQ15" s="1204"/>
      <c r="BR15" s="1204"/>
      <c r="BS15" s="1204"/>
      <c r="BT15" s="1204"/>
      <c r="BU15" s="1204"/>
      <c r="BV15" s="1204"/>
      <c r="BW15" s="1204"/>
      <c r="BX15" s="1204"/>
      <c r="BY15" s="1204"/>
      <c r="BZ15" s="1204"/>
      <c r="CA15" s="1204"/>
      <c r="CB15" s="1204"/>
      <c r="CC15" s="1204"/>
      <c r="CD15" s="1204"/>
      <c r="CE15" s="1204"/>
      <c r="CF15" s="1204"/>
      <c r="CG15" s="1204"/>
      <c r="CH15" s="1204"/>
      <c r="CI15" s="1204"/>
      <c r="CJ15" s="1204"/>
      <c r="CK15" s="1204"/>
      <c r="CL15" s="1204"/>
      <c r="CM15" s="1204"/>
      <c r="CN15" s="1204"/>
      <c r="CO15" s="1204"/>
      <c r="CP15" s="1204"/>
      <c r="CQ15" s="1204"/>
      <c r="CR15" s="1204"/>
      <c r="CS15" s="1204"/>
      <c r="CT15" s="1204"/>
      <c r="CU15" s="1204"/>
      <c r="CV15" s="1204"/>
      <c r="CW15" s="1204"/>
      <c r="CX15" s="1204"/>
      <c r="CY15" s="1204"/>
      <c r="CZ15" s="1204"/>
      <c r="DA15" s="1204"/>
      <c r="DB15" s="1204"/>
      <c r="DC15" s="1204"/>
      <c r="DD15" s="1204"/>
      <c r="DE15" s="1204"/>
    </row>
    <row r="16" spans="1:109" s="253" customFormat="1" x14ac:dyDescent="0.15">
      <c r="A16" s="255"/>
      <c r="B16" s="1204"/>
      <c r="C16" s="1204"/>
      <c r="D16" s="1204"/>
      <c r="E16" s="1204"/>
      <c r="F16" s="1204"/>
      <c r="G16" s="1204"/>
      <c r="H16" s="1204"/>
      <c r="I16" s="1204"/>
      <c r="J16" s="1204"/>
      <c r="K16" s="1204"/>
      <c r="L16" s="1204"/>
      <c r="M16" s="1204"/>
      <c r="N16" s="1204"/>
      <c r="O16" s="1204"/>
      <c r="P16" s="1204"/>
      <c r="Q16" s="1204"/>
      <c r="R16" s="1204"/>
      <c r="S16" s="1204"/>
      <c r="T16" s="1204"/>
      <c r="U16" s="1204"/>
      <c r="V16" s="1204"/>
      <c r="W16" s="1204"/>
      <c r="X16" s="1204"/>
      <c r="Y16" s="1204"/>
      <c r="Z16" s="1204"/>
      <c r="AA16" s="1204"/>
      <c r="AB16" s="1204"/>
      <c r="AC16" s="1204"/>
      <c r="AD16" s="1204"/>
      <c r="AE16" s="1204"/>
      <c r="AF16" s="1204"/>
      <c r="AG16" s="1204"/>
      <c r="AH16" s="1204"/>
      <c r="AI16" s="1204"/>
      <c r="AJ16" s="1204"/>
      <c r="AK16" s="1204"/>
      <c r="AL16" s="1204"/>
      <c r="AM16" s="1204"/>
      <c r="AN16" s="1204"/>
      <c r="AO16" s="1204"/>
      <c r="AP16" s="1204"/>
      <c r="AQ16" s="1204"/>
      <c r="AR16" s="1204"/>
      <c r="AS16" s="1204"/>
      <c r="AT16" s="1204"/>
      <c r="AU16" s="1204"/>
      <c r="AV16" s="1204"/>
      <c r="AW16" s="1204"/>
      <c r="AX16" s="1204"/>
      <c r="AY16" s="1204"/>
      <c r="AZ16" s="1204"/>
      <c r="BA16" s="1204"/>
      <c r="BB16" s="1204"/>
      <c r="BC16" s="1204"/>
      <c r="BD16" s="1204"/>
      <c r="BE16" s="1204"/>
      <c r="BF16" s="1204"/>
      <c r="BG16" s="1204"/>
      <c r="BH16" s="1204"/>
      <c r="BI16" s="1204"/>
      <c r="BJ16" s="1204"/>
      <c r="BK16" s="1204"/>
      <c r="BL16" s="1204"/>
      <c r="BM16" s="1204"/>
      <c r="BN16" s="1204"/>
      <c r="BO16" s="1204"/>
      <c r="BP16" s="1204"/>
      <c r="BQ16" s="1204"/>
      <c r="BR16" s="1204"/>
      <c r="BS16" s="1204"/>
      <c r="BT16" s="1204"/>
      <c r="BU16" s="1204"/>
      <c r="BV16" s="1204"/>
      <c r="BW16" s="1204"/>
      <c r="BX16" s="1204"/>
      <c r="BY16" s="1204"/>
      <c r="BZ16" s="1204"/>
      <c r="CA16" s="1204"/>
      <c r="CB16" s="1204"/>
      <c r="CC16" s="1204"/>
      <c r="CD16" s="1204"/>
      <c r="CE16" s="1204"/>
      <c r="CF16" s="1204"/>
      <c r="CG16" s="1204"/>
      <c r="CH16" s="1204"/>
      <c r="CI16" s="1204"/>
      <c r="CJ16" s="1204"/>
      <c r="CK16" s="1204"/>
      <c r="CL16" s="1204"/>
      <c r="CM16" s="1204"/>
      <c r="CN16" s="1204"/>
      <c r="CO16" s="1204"/>
      <c r="CP16" s="1204"/>
      <c r="CQ16" s="1204"/>
      <c r="CR16" s="1204"/>
      <c r="CS16" s="1204"/>
      <c r="CT16" s="1204"/>
      <c r="CU16" s="1204"/>
      <c r="CV16" s="1204"/>
      <c r="CW16" s="1204"/>
      <c r="CX16" s="1204"/>
      <c r="CY16" s="1204"/>
      <c r="CZ16" s="1204"/>
      <c r="DA16" s="1204"/>
      <c r="DB16" s="1204"/>
      <c r="DC16" s="1204"/>
      <c r="DD16" s="1204"/>
      <c r="DE16" s="1204"/>
    </row>
    <row r="17" spans="1:109" s="253" customFormat="1" x14ac:dyDescent="0.15">
      <c r="A17" s="255"/>
      <c r="B17" s="1204"/>
      <c r="C17" s="1204"/>
      <c r="D17" s="1204"/>
      <c r="E17" s="1204"/>
      <c r="F17" s="1204"/>
      <c r="G17" s="1204"/>
      <c r="H17" s="1204"/>
      <c r="I17" s="1204"/>
      <c r="J17" s="1204"/>
      <c r="K17" s="1204"/>
      <c r="L17" s="1204"/>
      <c r="M17" s="1204"/>
      <c r="N17" s="1204"/>
      <c r="O17" s="1204"/>
      <c r="P17" s="1204"/>
      <c r="Q17" s="1204"/>
      <c r="R17" s="1204"/>
      <c r="S17" s="1204"/>
      <c r="T17" s="1204"/>
      <c r="U17" s="1204"/>
      <c r="V17" s="1204"/>
      <c r="W17" s="1204"/>
      <c r="X17" s="1204"/>
      <c r="Y17" s="1204"/>
      <c r="Z17" s="1204"/>
      <c r="AA17" s="1204"/>
      <c r="AB17" s="1204"/>
      <c r="AC17" s="1204"/>
      <c r="AD17" s="1204"/>
      <c r="AE17" s="1204"/>
      <c r="AF17" s="1204"/>
      <c r="AG17" s="1204"/>
      <c r="AH17" s="1204"/>
      <c r="AI17" s="1204"/>
      <c r="AJ17" s="1204"/>
      <c r="AK17" s="1204"/>
      <c r="AL17" s="1204"/>
      <c r="AM17" s="1204"/>
      <c r="AN17" s="1204"/>
      <c r="AO17" s="1204"/>
      <c r="AP17" s="1204"/>
      <c r="AQ17" s="1204"/>
      <c r="AR17" s="1204"/>
      <c r="AS17" s="1204"/>
      <c r="AT17" s="1204"/>
      <c r="AU17" s="1204"/>
      <c r="AV17" s="1204"/>
      <c r="AW17" s="1204"/>
      <c r="AX17" s="1204"/>
      <c r="AY17" s="1204"/>
      <c r="AZ17" s="1204"/>
      <c r="BA17" s="1204"/>
      <c r="BB17" s="1204"/>
      <c r="BC17" s="1204"/>
      <c r="BD17" s="1204"/>
      <c r="BE17" s="1204"/>
      <c r="BF17" s="1204"/>
      <c r="BG17" s="1204"/>
      <c r="BH17" s="1204"/>
      <c r="BI17" s="1204"/>
      <c r="BJ17" s="1204"/>
      <c r="BK17" s="1204"/>
      <c r="BL17" s="1204"/>
      <c r="BM17" s="1204"/>
      <c r="BN17" s="1204"/>
      <c r="BO17" s="1204"/>
      <c r="BP17" s="1204"/>
      <c r="BQ17" s="1204"/>
      <c r="BR17" s="1204"/>
      <c r="BS17" s="1204"/>
      <c r="BT17" s="1204"/>
      <c r="BU17" s="1204"/>
      <c r="BV17" s="1204"/>
      <c r="BW17" s="1204"/>
      <c r="BX17" s="1204"/>
      <c r="BY17" s="1204"/>
      <c r="BZ17" s="1204"/>
      <c r="CA17" s="1204"/>
      <c r="CB17" s="1204"/>
      <c r="CC17" s="1204"/>
      <c r="CD17" s="1204"/>
      <c r="CE17" s="1204"/>
      <c r="CF17" s="1204"/>
      <c r="CG17" s="1204"/>
      <c r="CH17" s="1204"/>
      <c r="CI17" s="1204"/>
      <c r="CJ17" s="1204"/>
      <c r="CK17" s="1204"/>
      <c r="CL17" s="1204"/>
      <c r="CM17" s="1204"/>
      <c r="CN17" s="1204"/>
      <c r="CO17" s="1204"/>
      <c r="CP17" s="1204"/>
      <c r="CQ17" s="1204"/>
      <c r="CR17" s="1204"/>
      <c r="CS17" s="1204"/>
      <c r="CT17" s="1204"/>
      <c r="CU17" s="1204"/>
      <c r="CV17" s="1204"/>
      <c r="CW17" s="1204"/>
      <c r="CX17" s="1204"/>
      <c r="CY17" s="1204"/>
      <c r="CZ17" s="1204"/>
      <c r="DA17" s="1204"/>
      <c r="DB17" s="1204"/>
      <c r="DC17" s="1204"/>
      <c r="DD17" s="1204"/>
      <c r="DE17" s="1204"/>
    </row>
    <row r="18" spans="1:109" s="253" customFormat="1" x14ac:dyDescent="0.15">
      <c r="A18" s="255"/>
      <c r="B18" s="1204"/>
      <c r="C18" s="1204"/>
      <c r="D18" s="1204"/>
      <c r="E18" s="1204"/>
      <c r="F18" s="1204"/>
      <c r="G18" s="1204"/>
      <c r="H18" s="1204"/>
      <c r="I18" s="1204"/>
      <c r="J18" s="1204"/>
      <c r="K18" s="1204"/>
      <c r="L18" s="1204"/>
      <c r="M18" s="1204"/>
      <c r="N18" s="1204"/>
      <c r="O18" s="1204"/>
      <c r="P18" s="1204"/>
      <c r="Q18" s="1204"/>
      <c r="R18" s="1204"/>
      <c r="S18" s="1204"/>
      <c r="T18" s="1204"/>
      <c r="U18" s="1204"/>
      <c r="V18" s="1204"/>
      <c r="W18" s="1204"/>
      <c r="X18" s="1204"/>
      <c r="Y18" s="1204"/>
      <c r="Z18" s="1204"/>
      <c r="AA18" s="1204"/>
      <c r="AB18" s="1204"/>
      <c r="AC18" s="1204"/>
      <c r="AD18" s="1204"/>
      <c r="AE18" s="1204"/>
      <c r="AF18" s="1204"/>
      <c r="AG18" s="1204"/>
      <c r="AH18" s="1204"/>
      <c r="AI18" s="1204"/>
      <c r="AJ18" s="1204"/>
      <c r="AK18" s="1204"/>
      <c r="AL18" s="1204"/>
      <c r="AM18" s="1204"/>
      <c r="AN18" s="1204"/>
      <c r="AO18" s="1204"/>
      <c r="AP18" s="1204"/>
      <c r="AQ18" s="1204"/>
      <c r="AR18" s="1204"/>
      <c r="AS18" s="1204"/>
      <c r="AT18" s="1204"/>
      <c r="AU18" s="1204"/>
      <c r="AV18" s="1204"/>
      <c r="AW18" s="1204"/>
      <c r="AX18" s="1204"/>
      <c r="AY18" s="1204"/>
      <c r="AZ18" s="1204"/>
      <c r="BA18" s="1204"/>
      <c r="BB18" s="1204"/>
      <c r="BC18" s="1204"/>
      <c r="BD18" s="1204"/>
      <c r="BE18" s="1204"/>
      <c r="BF18" s="1204"/>
      <c r="BG18" s="1204"/>
      <c r="BH18" s="1204"/>
      <c r="BI18" s="1204"/>
      <c r="BJ18" s="1204"/>
      <c r="BK18" s="1204"/>
      <c r="BL18" s="1204"/>
      <c r="BM18" s="1204"/>
      <c r="BN18" s="1204"/>
      <c r="BO18" s="1204"/>
      <c r="BP18" s="1204"/>
      <c r="BQ18" s="1204"/>
      <c r="BR18" s="1204"/>
      <c r="BS18" s="1204"/>
      <c r="BT18" s="1204"/>
      <c r="BU18" s="1204"/>
      <c r="BV18" s="1204"/>
      <c r="BW18" s="1204"/>
      <c r="BX18" s="1204"/>
      <c r="BY18" s="1204"/>
      <c r="BZ18" s="1204"/>
      <c r="CA18" s="1204"/>
      <c r="CB18" s="1204"/>
      <c r="CC18" s="1204"/>
      <c r="CD18" s="1204"/>
      <c r="CE18" s="1204"/>
      <c r="CF18" s="1204"/>
      <c r="CG18" s="1204"/>
      <c r="CH18" s="1204"/>
      <c r="CI18" s="1204"/>
      <c r="CJ18" s="1204"/>
      <c r="CK18" s="1204"/>
      <c r="CL18" s="1204"/>
      <c r="CM18" s="1204"/>
      <c r="CN18" s="1204"/>
      <c r="CO18" s="1204"/>
      <c r="CP18" s="1204"/>
      <c r="CQ18" s="1204"/>
      <c r="CR18" s="1204"/>
      <c r="CS18" s="1204"/>
      <c r="CT18" s="1204"/>
      <c r="CU18" s="1204"/>
      <c r="CV18" s="1204"/>
      <c r="CW18" s="1204"/>
      <c r="CX18" s="1204"/>
      <c r="CY18" s="1204"/>
      <c r="CZ18" s="1204"/>
      <c r="DA18" s="1204"/>
      <c r="DB18" s="1204"/>
      <c r="DC18" s="1204"/>
      <c r="DD18" s="1204"/>
      <c r="DE18" s="1204"/>
    </row>
    <row r="19" spans="1:109" x14ac:dyDescent="0.15">
      <c r="DD19" s="255"/>
      <c r="DE19" s="255"/>
    </row>
    <row r="20" spans="1:109" x14ac:dyDescent="0.15">
      <c r="DD20" s="255"/>
      <c r="DE20" s="255"/>
    </row>
    <row r="21" spans="1:109" ht="17.25" customHeight="1" x14ac:dyDescent="0.15">
      <c r="B21" s="1205"/>
      <c r="C21" s="257"/>
      <c r="D21" s="257"/>
      <c r="E21" s="257"/>
      <c r="F21" s="257"/>
      <c r="G21" s="257"/>
      <c r="H21" s="257"/>
      <c r="I21" s="257"/>
      <c r="J21" s="257"/>
      <c r="K21" s="257"/>
      <c r="L21" s="257"/>
      <c r="M21" s="257"/>
      <c r="N21" s="1206"/>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1206"/>
      <c r="AU21" s="257"/>
      <c r="AV21" s="257"/>
      <c r="AW21" s="257"/>
      <c r="AX21" s="257"/>
      <c r="AY21" s="257"/>
      <c r="AZ21" s="257"/>
      <c r="BA21" s="257"/>
      <c r="BB21" s="257"/>
      <c r="BC21" s="257"/>
      <c r="BD21" s="257"/>
      <c r="BE21" s="257"/>
      <c r="BF21" s="1206"/>
      <c r="BG21" s="257"/>
      <c r="BH21" s="257"/>
      <c r="BI21" s="257"/>
      <c r="BJ21" s="257"/>
      <c r="BK21" s="257"/>
      <c r="BL21" s="257"/>
      <c r="BM21" s="257"/>
      <c r="BN21" s="257"/>
      <c r="BO21" s="257"/>
      <c r="BP21" s="257"/>
      <c r="BQ21" s="257"/>
      <c r="BR21" s="1206"/>
      <c r="BS21" s="257"/>
      <c r="BT21" s="257"/>
      <c r="BU21" s="257"/>
      <c r="BV21" s="257"/>
      <c r="BW21" s="257"/>
      <c r="BX21" s="257"/>
      <c r="BY21" s="257"/>
      <c r="BZ21" s="257"/>
      <c r="CA21" s="257"/>
      <c r="CB21" s="257"/>
      <c r="CC21" s="257"/>
      <c r="CD21" s="1206"/>
      <c r="CE21" s="257"/>
      <c r="CF21" s="257"/>
      <c r="CG21" s="257"/>
      <c r="CH21" s="257"/>
      <c r="CI21" s="257"/>
      <c r="CJ21" s="257"/>
      <c r="CK21" s="257"/>
      <c r="CL21" s="257"/>
      <c r="CM21" s="257"/>
      <c r="CN21" s="257"/>
      <c r="CO21" s="257"/>
      <c r="CP21" s="1206"/>
      <c r="CQ21" s="257"/>
      <c r="CR21" s="257"/>
      <c r="CS21" s="257"/>
      <c r="CT21" s="257"/>
      <c r="CU21" s="257"/>
      <c r="CV21" s="257"/>
      <c r="CW21" s="257"/>
      <c r="CX21" s="257"/>
      <c r="CY21" s="257"/>
      <c r="CZ21" s="257"/>
      <c r="DA21" s="257"/>
      <c r="DB21" s="1206"/>
      <c r="DC21" s="257"/>
      <c r="DD21" s="258"/>
      <c r="DE21" s="255"/>
    </row>
    <row r="22" spans="1:109" ht="17.25" customHeight="1" x14ac:dyDescent="0.15">
      <c r="B22" s="259"/>
    </row>
    <row r="23" spans="1:109" x14ac:dyDescent="0.15">
      <c r="B23" s="259"/>
    </row>
    <row r="24" spans="1:109" x14ac:dyDescent="0.15">
      <c r="B24" s="259"/>
    </row>
    <row r="25" spans="1:109" x14ac:dyDescent="0.15">
      <c r="B25" s="259"/>
    </row>
    <row r="26" spans="1:109" x14ac:dyDescent="0.15">
      <c r="B26" s="259"/>
    </row>
    <row r="27" spans="1:109" x14ac:dyDescent="0.15">
      <c r="B27" s="259"/>
    </row>
    <row r="28" spans="1:109" x14ac:dyDescent="0.15">
      <c r="B28" s="259"/>
    </row>
    <row r="29" spans="1:109" x14ac:dyDescent="0.15">
      <c r="B29" s="259"/>
    </row>
    <row r="30" spans="1:109" x14ac:dyDescent="0.15">
      <c r="B30" s="259"/>
    </row>
    <row r="31" spans="1:109" x14ac:dyDescent="0.15">
      <c r="B31" s="259"/>
    </row>
    <row r="32" spans="1:109" x14ac:dyDescent="0.15">
      <c r="B32" s="259"/>
    </row>
    <row r="33" spans="2:109" x14ac:dyDescent="0.15">
      <c r="B33" s="259"/>
    </row>
    <row r="34" spans="2:109" x14ac:dyDescent="0.15">
      <c r="B34" s="259"/>
    </row>
    <row r="35" spans="2:109" x14ac:dyDescent="0.15">
      <c r="B35" s="259"/>
    </row>
    <row r="36" spans="2:109" x14ac:dyDescent="0.15">
      <c r="B36" s="259"/>
    </row>
    <row r="37" spans="2:109" x14ac:dyDescent="0.15">
      <c r="B37" s="259"/>
    </row>
    <row r="38" spans="2:109" x14ac:dyDescent="0.15">
      <c r="B38" s="259"/>
    </row>
    <row r="39" spans="2:109" x14ac:dyDescent="0.15">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x14ac:dyDescent="0.15">
      <c r="B40" s="1207"/>
      <c r="DD40" s="1207"/>
      <c r="DE40" s="255"/>
    </row>
    <row r="41" spans="2:109" ht="17.25" x14ac:dyDescent="0.15">
      <c r="B41" s="256" t="s">
        <v>624</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x14ac:dyDescent="0.15">
      <c r="B42" s="259"/>
      <c r="G42" s="1208"/>
      <c r="I42" s="1209"/>
      <c r="J42" s="1209"/>
      <c r="K42" s="1209"/>
      <c r="AM42" s="1208"/>
      <c r="AN42" s="1208" t="s">
        <v>625</v>
      </c>
      <c r="AP42" s="1209"/>
      <c r="AQ42" s="1209"/>
      <c r="AR42" s="1209"/>
      <c r="AY42" s="1208"/>
      <c r="BA42" s="1209"/>
      <c r="BB42" s="1209"/>
      <c r="BC42" s="1209"/>
      <c r="BK42" s="1208"/>
      <c r="BM42" s="1209"/>
      <c r="BN42" s="1209"/>
      <c r="BO42" s="1209"/>
      <c r="BW42" s="1208"/>
      <c r="BY42" s="1209"/>
      <c r="BZ42" s="1209"/>
      <c r="CA42" s="1209"/>
      <c r="CI42" s="1208"/>
      <c r="CK42" s="1209"/>
      <c r="CL42" s="1209"/>
      <c r="CM42" s="1209"/>
      <c r="CU42" s="1208"/>
      <c r="CW42" s="1209"/>
      <c r="CX42" s="1209"/>
      <c r="CY42" s="1209"/>
    </row>
    <row r="43" spans="2:109" ht="13.5" customHeight="1" x14ac:dyDescent="0.15">
      <c r="B43" s="259"/>
      <c r="AN43" s="1210" t="s">
        <v>626</v>
      </c>
      <c r="AO43" s="1211"/>
      <c r="AP43" s="1211"/>
      <c r="AQ43" s="1211"/>
      <c r="AR43" s="1211"/>
      <c r="AS43" s="1211"/>
      <c r="AT43" s="1211"/>
      <c r="AU43" s="1211"/>
      <c r="AV43" s="1211"/>
      <c r="AW43" s="1211"/>
      <c r="AX43" s="1211"/>
      <c r="AY43" s="1211"/>
      <c r="AZ43" s="1211"/>
      <c r="BA43" s="1211"/>
      <c r="BB43" s="1211"/>
      <c r="BC43" s="1211"/>
      <c r="BD43" s="1211"/>
      <c r="BE43" s="1211"/>
      <c r="BF43" s="1211"/>
      <c r="BG43" s="1211"/>
      <c r="BH43" s="1211"/>
      <c r="BI43" s="1211"/>
      <c r="BJ43" s="1211"/>
      <c r="BK43" s="1211"/>
      <c r="BL43" s="1211"/>
      <c r="BM43" s="1211"/>
      <c r="BN43" s="1211"/>
      <c r="BO43" s="1211"/>
      <c r="BP43" s="1211"/>
      <c r="BQ43" s="1211"/>
      <c r="BR43" s="1211"/>
      <c r="BS43" s="1211"/>
      <c r="BT43" s="1211"/>
      <c r="BU43" s="1211"/>
      <c r="BV43" s="1211"/>
      <c r="BW43" s="1211"/>
      <c r="BX43" s="1211"/>
      <c r="BY43" s="1211"/>
      <c r="BZ43" s="1211"/>
      <c r="CA43" s="1211"/>
      <c r="CB43" s="1211"/>
      <c r="CC43" s="1211"/>
      <c r="CD43" s="1211"/>
      <c r="CE43" s="1211"/>
      <c r="CF43" s="1211"/>
      <c r="CG43" s="1211"/>
      <c r="CH43" s="1211"/>
      <c r="CI43" s="1211"/>
      <c r="CJ43" s="1211"/>
      <c r="CK43" s="1211"/>
      <c r="CL43" s="1211"/>
      <c r="CM43" s="1211"/>
      <c r="CN43" s="1211"/>
      <c r="CO43" s="1211"/>
      <c r="CP43" s="1211"/>
      <c r="CQ43" s="1211"/>
      <c r="CR43" s="1211"/>
      <c r="CS43" s="1211"/>
      <c r="CT43" s="1211"/>
      <c r="CU43" s="1211"/>
      <c r="CV43" s="1211"/>
      <c r="CW43" s="1211"/>
      <c r="CX43" s="1211"/>
      <c r="CY43" s="1211"/>
      <c r="CZ43" s="1211"/>
      <c r="DA43" s="1211"/>
      <c r="DB43" s="1211"/>
      <c r="DC43" s="1212"/>
    </row>
    <row r="44" spans="2:109" x14ac:dyDescent="0.15">
      <c r="B44" s="259"/>
      <c r="AN44" s="1213"/>
      <c r="AO44" s="1214"/>
      <c r="AP44" s="1214"/>
      <c r="AQ44" s="1214"/>
      <c r="AR44" s="1214"/>
      <c r="AS44" s="1214"/>
      <c r="AT44" s="1214"/>
      <c r="AU44" s="1214"/>
      <c r="AV44" s="1214"/>
      <c r="AW44" s="1214"/>
      <c r="AX44" s="1214"/>
      <c r="AY44" s="1214"/>
      <c r="AZ44" s="1214"/>
      <c r="BA44" s="1214"/>
      <c r="BB44" s="1214"/>
      <c r="BC44" s="1214"/>
      <c r="BD44" s="1214"/>
      <c r="BE44" s="1214"/>
      <c r="BF44" s="1214"/>
      <c r="BG44" s="1214"/>
      <c r="BH44" s="1214"/>
      <c r="BI44" s="1214"/>
      <c r="BJ44" s="1214"/>
      <c r="BK44" s="1214"/>
      <c r="BL44" s="1214"/>
      <c r="BM44" s="1214"/>
      <c r="BN44" s="1214"/>
      <c r="BO44" s="1214"/>
      <c r="BP44" s="1214"/>
      <c r="BQ44" s="1214"/>
      <c r="BR44" s="1214"/>
      <c r="BS44" s="1214"/>
      <c r="BT44" s="1214"/>
      <c r="BU44" s="1214"/>
      <c r="BV44" s="1214"/>
      <c r="BW44" s="1214"/>
      <c r="BX44" s="1214"/>
      <c r="BY44" s="1214"/>
      <c r="BZ44" s="1214"/>
      <c r="CA44" s="1214"/>
      <c r="CB44" s="1214"/>
      <c r="CC44" s="1214"/>
      <c r="CD44" s="1214"/>
      <c r="CE44" s="1214"/>
      <c r="CF44" s="1214"/>
      <c r="CG44" s="1214"/>
      <c r="CH44" s="1214"/>
      <c r="CI44" s="1214"/>
      <c r="CJ44" s="1214"/>
      <c r="CK44" s="1214"/>
      <c r="CL44" s="1214"/>
      <c r="CM44" s="1214"/>
      <c r="CN44" s="1214"/>
      <c r="CO44" s="1214"/>
      <c r="CP44" s="1214"/>
      <c r="CQ44" s="1214"/>
      <c r="CR44" s="1214"/>
      <c r="CS44" s="1214"/>
      <c r="CT44" s="1214"/>
      <c r="CU44" s="1214"/>
      <c r="CV44" s="1214"/>
      <c r="CW44" s="1214"/>
      <c r="CX44" s="1214"/>
      <c r="CY44" s="1214"/>
      <c r="CZ44" s="1214"/>
      <c r="DA44" s="1214"/>
      <c r="DB44" s="1214"/>
      <c r="DC44" s="1215"/>
    </row>
    <row r="45" spans="2:109" x14ac:dyDescent="0.15">
      <c r="B45" s="259"/>
      <c r="AN45" s="1213"/>
      <c r="AO45" s="1214"/>
      <c r="AP45" s="1214"/>
      <c r="AQ45" s="1214"/>
      <c r="AR45" s="1214"/>
      <c r="AS45" s="1214"/>
      <c r="AT45" s="1214"/>
      <c r="AU45" s="1214"/>
      <c r="AV45" s="1214"/>
      <c r="AW45" s="1214"/>
      <c r="AX45" s="1214"/>
      <c r="AY45" s="1214"/>
      <c r="AZ45" s="1214"/>
      <c r="BA45" s="1214"/>
      <c r="BB45" s="1214"/>
      <c r="BC45" s="1214"/>
      <c r="BD45" s="1214"/>
      <c r="BE45" s="1214"/>
      <c r="BF45" s="1214"/>
      <c r="BG45" s="1214"/>
      <c r="BH45" s="1214"/>
      <c r="BI45" s="1214"/>
      <c r="BJ45" s="1214"/>
      <c r="BK45" s="1214"/>
      <c r="BL45" s="1214"/>
      <c r="BM45" s="1214"/>
      <c r="BN45" s="1214"/>
      <c r="BO45" s="1214"/>
      <c r="BP45" s="1214"/>
      <c r="BQ45" s="1214"/>
      <c r="BR45" s="1214"/>
      <c r="BS45" s="1214"/>
      <c r="BT45" s="1214"/>
      <c r="BU45" s="1214"/>
      <c r="BV45" s="1214"/>
      <c r="BW45" s="1214"/>
      <c r="BX45" s="1214"/>
      <c r="BY45" s="1214"/>
      <c r="BZ45" s="1214"/>
      <c r="CA45" s="1214"/>
      <c r="CB45" s="1214"/>
      <c r="CC45" s="1214"/>
      <c r="CD45" s="1214"/>
      <c r="CE45" s="1214"/>
      <c r="CF45" s="1214"/>
      <c r="CG45" s="1214"/>
      <c r="CH45" s="1214"/>
      <c r="CI45" s="1214"/>
      <c r="CJ45" s="1214"/>
      <c r="CK45" s="1214"/>
      <c r="CL45" s="1214"/>
      <c r="CM45" s="1214"/>
      <c r="CN45" s="1214"/>
      <c r="CO45" s="1214"/>
      <c r="CP45" s="1214"/>
      <c r="CQ45" s="1214"/>
      <c r="CR45" s="1214"/>
      <c r="CS45" s="1214"/>
      <c r="CT45" s="1214"/>
      <c r="CU45" s="1214"/>
      <c r="CV45" s="1214"/>
      <c r="CW45" s="1214"/>
      <c r="CX45" s="1214"/>
      <c r="CY45" s="1214"/>
      <c r="CZ45" s="1214"/>
      <c r="DA45" s="1214"/>
      <c r="DB45" s="1214"/>
      <c r="DC45" s="1215"/>
    </row>
    <row r="46" spans="2:109" x14ac:dyDescent="0.15">
      <c r="B46" s="259"/>
      <c r="AN46" s="1213"/>
      <c r="AO46" s="1214"/>
      <c r="AP46" s="1214"/>
      <c r="AQ46" s="1214"/>
      <c r="AR46" s="1214"/>
      <c r="AS46" s="1214"/>
      <c r="AT46" s="1214"/>
      <c r="AU46" s="1214"/>
      <c r="AV46" s="1214"/>
      <c r="AW46" s="1214"/>
      <c r="AX46" s="1214"/>
      <c r="AY46" s="1214"/>
      <c r="AZ46" s="1214"/>
      <c r="BA46" s="1214"/>
      <c r="BB46" s="1214"/>
      <c r="BC46" s="1214"/>
      <c r="BD46" s="1214"/>
      <c r="BE46" s="1214"/>
      <c r="BF46" s="1214"/>
      <c r="BG46" s="1214"/>
      <c r="BH46" s="1214"/>
      <c r="BI46" s="1214"/>
      <c r="BJ46" s="1214"/>
      <c r="BK46" s="1214"/>
      <c r="BL46" s="1214"/>
      <c r="BM46" s="1214"/>
      <c r="BN46" s="1214"/>
      <c r="BO46" s="1214"/>
      <c r="BP46" s="1214"/>
      <c r="BQ46" s="1214"/>
      <c r="BR46" s="1214"/>
      <c r="BS46" s="1214"/>
      <c r="BT46" s="1214"/>
      <c r="BU46" s="1214"/>
      <c r="BV46" s="1214"/>
      <c r="BW46" s="1214"/>
      <c r="BX46" s="1214"/>
      <c r="BY46" s="1214"/>
      <c r="BZ46" s="1214"/>
      <c r="CA46" s="1214"/>
      <c r="CB46" s="1214"/>
      <c r="CC46" s="1214"/>
      <c r="CD46" s="1214"/>
      <c r="CE46" s="1214"/>
      <c r="CF46" s="1214"/>
      <c r="CG46" s="1214"/>
      <c r="CH46" s="1214"/>
      <c r="CI46" s="1214"/>
      <c r="CJ46" s="1214"/>
      <c r="CK46" s="1214"/>
      <c r="CL46" s="1214"/>
      <c r="CM46" s="1214"/>
      <c r="CN46" s="1214"/>
      <c r="CO46" s="1214"/>
      <c r="CP46" s="1214"/>
      <c r="CQ46" s="1214"/>
      <c r="CR46" s="1214"/>
      <c r="CS46" s="1214"/>
      <c r="CT46" s="1214"/>
      <c r="CU46" s="1214"/>
      <c r="CV46" s="1214"/>
      <c r="CW46" s="1214"/>
      <c r="CX46" s="1214"/>
      <c r="CY46" s="1214"/>
      <c r="CZ46" s="1214"/>
      <c r="DA46" s="1214"/>
      <c r="DB46" s="1214"/>
      <c r="DC46" s="1215"/>
    </row>
    <row r="47" spans="2:109" x14ac:dyDescent="0.15">
      <c r="B47" s="259"/>
      <c r="AN47" s="1216"/>
      <c r="AO47" s="1217"/>
      <c r="AP47" s="1217"/>
      <c r="AQ47" s="1217"/>
      <c r="AR47" s="1217"/>
      <c r="AS47" s="1217"/>
      <c r="AT47" s="1217"/>
      <c r="AU47" s="1217"/>
      <c r="AV47" s="1217"/>
      <c r="AW47" s="1217"/>
      <c r="AX47" s="1217"/>
      <c r="AY47" s="1217"/>
      <c r="AZ47" s="1217"/>
      <c r="BA47" s="1217"/>
      <c r="BB47" s="1217"/>
      <c r="BC47" s="1217"/>
      <c r="BD47" s="1217"/>
      <c r="BE47" s="1217"/>
      <c r="BF47" s="1217"/>
      <c r="BG47" s="1217"/>
      <c r="BH47" s="1217"/>
      <c r="BI47" s="1217"/>
      <c r="BJ47" s="1217"/>
      <c r="BK47" s="1217"/>
      <c r="BL47" s="1217"/>
      <c r="BM47" s="1217"/>
      <c r="BN47" s="1217"/>
      <c r="BO47" s="1217"/>
      <c r="BP47" s="1217"/>
      <c r="BQ47" s="1217"/>
      <c r="BR47" s="1217"/>
      <c r="BS47" s="1217"/>
      <c r="BT47" s="1217"/>
      <c r="BU47" s="1217"/>
      <c r="BV47" s="1217"/>
      <c r="BW47" s="1217"/>
      <c r="BX47" s="1217"/>
      <c r="BY47" s="1217"/>
      <c r="BZ47" s="1217"/>
      <c r="CA47" s="1217"/>
      <c r="CB47" s="1217"/>
      <c r="CC47" s="1217"/>
      <c r="CD47" s="1217"/>
      <c r="CE47" s="1217"/>
      <c r="CF47" s="1217"/>
      <c r="CG47" s="1217"/>
      <c r="CH47" s="1217"/>
      <c r="CI47" s="1217"/>
      <c r="CJ47" s="1217"/>
      <c r="CK47" s="1217"/>
      <c r="CL47" s="1217"/>
      <c r="CM47" s="1217"/>
      <c r="CN47" s="1217"/>
      <c r="CO47" s="1217"/>
      <c r="CP47" s="1217"/>
      <c r="CQ47" s="1217"/>
      <c r="CR47" s="1217"/>
      <c r="CS47" s="1217"/>
      <c r="CT47" s="1217"/>
      <c r="CU47" s="1217"/>
      <c r="CV47" s="1217"/>
      <c r="CW47" s="1217"/>
      <c r="CX47" s="1217"/>
      <c r="CY47" s="1217"/>
      <c r="CZ47" s="1217"/>
      <c r="DA47" s="1217"/>
      <c r="DB47" s="1217"/>
      <c r="DC47" s="1218"/>
    </row>
    <row r="48" spans="2:109" x14ac:dyDescent="0.15">
      <c r="B48" s="259"/>
      <c r="H48" s="1219"/>
      <c r="I48" s="1219"/>
      <c r="J48" s="1219"/>
      <c r="AN48" s="1219"/>
      <c r="AO48" s="1219"/>
      <c r="AP48" s="1219"/>
      <c r="AZ48" s="1219"/>
      <c r="BA48" s="1219"/>
      <c r="BB48" s="1219"/>
      <c r="BL48" s="1219"/>
      <c r="BM48" s="1219"/>
      <c r="BN48" s="1219"/>
      <c r="BX48" s="1219"/>
      <c r="BY48" s="1219"/>
      <c r="BZ48" s="1219"/>
      <c r="CJ48" s="1219"/>
      <c r="CK48" s="1219"/>
      <c r="CL48" s="1219"/>
      <c r="CV48" s="1219"/>
      <c r="CW48" s="1219"/>
      <c r="CX48" s="1219"/>
    </row>
    <row r="49" spans="1:109" x14ac:dyDescent="0.15">
      <c r="B49" s="259"/>
      <c r="AN49" s="255" t="s">
        <v>627</v>
      </c>
    </row>
    <row r="50" spans="1:109" x14ac:dyDescent="0.15">
      <c r="B50" s="259"/>
      <c r="G50" s="1220"/>
      <c r="H50" s="1220"/>
      <c r="I50" s="1220"/>
      <c r="J50" s="1220"/>
      <c r="K50" s="1221"/>
      <c r="L50" s="1221"/>
      <c r="M50" s="1222"/>
      <c r="N50" s="1222"/>
      <c r="AN50" s="1223"/>
      <c r="AO50" s="1224"/>
      <c r="AP50" s="1224"/>
      <c r="AQ50" s="1224"/>
      <c r="AR50" s="1224"/>
      <c r="AS50" s="1224"/>
      <c r="AT50" s="1224"/>
      <c r="AU50" s="1224"/>
      <c r="AV50" s="1224"/>
      <c r="AW50" s="1224"/>
      <c r="AX50" s="1224"/>
      <c r="AY50" s="1224"/>
      <c r="AZ50" s="1224"/>
      <c r="BA50" s="1224"/>
      <c r="BB50" s="1224"/>
      <c r="BC50" s="1224"/>
      <c r="BD50" s="1224"/>
      <c r="BE50" s="1224"/>
      <c r="BF50" s="1224"/>
      <c r="BG50" s="1224"/>
      <c r="BH50" s="1224"/>
      <c r="BI50" s="1224"/>
      <c r="BJ50" s="1224"/>
      <c r="BK50" s="1224"/>
      <c r="BL50" s="1224"/>
      <c r="BM50" s="1224"/>
      <c r="BN50" s="1224"/>
      <c r="BO50" s="1225"/>
      <c r="BP50" s="1226" t="s">
        <v>578</v>
      </c>
      <c r="BQ50" s="1226"/>
      <c r="BR50" s="1226"/>
      <c r="BS50" s="1226"/>
      <c r="BT50" s="1226"/>
      <c r="BU50" s="1226"/>
      <c r="BV50" s="1226"/>
      <c r="BW50" s="1226"/>
      <c r="BX50" s="1226" t="s">
        <v>579</v>
      </c>
      <c r="BY50" s="1226"/>
      <c r="BZ50" s="1226"/>
      <c r="CA50" s="1226"/>
      <c r="CB50" s="1226"/>
      <c r="CC50" s="1226"/>
      <c r="CD50" s="1226"/>
      <c r="CE50" s="1226"/>
      <c r="CF50" s="1226" t="s">
        <v>580</v>
      </c>
      <c r="CG50" s="1226"/>
      <c r="CH50" s="1226"/>
      <c r="CI50" s="1226"/>
      <c r="CJ50" s="1226"/>
      <c r="CK50" s="1226"/>
      <c r="CL50" s="1226"/>
      <c r="CM50" s="1226"/>
      <c r="CN50" s="1226" t="s">
        <v>581</v>
      </c>
      <c r="CO50" s="1226"/>
      <c r="CP50" s="1226"/>
      <c r="CQ50" s="1226"/>
      <c r="CR50" s="1226"/>
      <c r="CS50" s="1226"/>
      <c r="CT50" s="1226"/>
      <c r="CU50" s="1226"/>
      <c r="CV50" s="1226" t="s">
        <v>582</v>
      </c>
      <c r="CW50" s="1226"/>
      <c r="CX50" s="1226"/>
      <c r="CY50" s="1226"/>
      <c r="CZ50" s="1226"/>
      <c r="DA50" s="1226"/>
      <c r="DB50" s="1226"/>
      <c r="DC50" s="1226"/>
    </row>
    <row r="51" spans="1:109" ht="13.5" customHeight="1" x14ac:dyDescent="0.15">
      <c r="B51" s="259"/>
      <c r="G51" s="1227"/>
      <c r="H51" s="1227"/>
      <c r="I51" s="1228"/>
      <c r="J51" s="1228"/>
      <c r="K51" s="1229"/>
      <c r="L51" s="1229"/>
      <c r="M51" s="1229"/>
      <c r="N51" s="1229"/>
      <c r="AM51" s="1219"/>
      <c r="AN51" s="1230" t="s">
        <v>628</v>
      </c>
      <c r="AO51" s="1230"/>
      <c r="AP51" s="1230"/>
      <c r="AQ51" s="1230"/>
      <c r="AR51" s="1230"/>
      <c r="AS51" s="1230"/>
      <c r="AT51" s="1230"/>
      <c r="AU51" s="1230"/>
      <c r="AV51" s="1230"/>
      <c r="AW51" s="1230"/>
      <c r="AX51" s="1230"/>
      <c r="AY51" s="1230"/>
      <c r="AZ51" s="1230"/>
      <c r="BA51" s="1230"/>
      <c r="BB51" s="1230" t="s">
        <v>629</v>
      </c>
      <c r="BC51" s="1230"/>
      <c r="BD51" s="1230"/>
      <c r="BE51" s="1230"/>
      <c r="BF51" s="1230"/>
      <c r="BG51" s="1230"/>
      <c r="BH51" s="1230"/>
      <c r="BI51" s="1230"/>
      <c r="BJ51" s="1230"/>
      <c r="BK51" s="1230"/>
      <c r="BL51" s="1230"/>
      <c r="BM51" s="1230"/>
      <c r="BN51" s="1230"/>
      <c r="BO51" s="1230"/>
      <c r="BP51" s="1231"/>
      <c r="BQ51" s="1231"/>
      <c r="BR51" s="1231"/>
      <c r="BS51" s="1231"/>
      <c r="BT51" s="1231"/>
      <c r="BU51" s="1231"/>
      <c r="BV51" s="1231"/>
      <c r="BW51" s="1231"/>
      <c r="BX51" s="1231"/>
      <c r="BY51" s="1231"/>
      <c r="BZ51" s="1231"/>
      <c r="CA51" s="1231"/>
      <c r="CB51" s="1231"/>
      <c r="CC51" s="1231"/>
      <c r="CD51" s="1231"/>
      <c r="CE51" s="1231"/>
      <c r="CF51" s="1231"/>
      <c r="CG51" s="1231"/>
      <c r="CH51" s="1231"/>
      <c r="CI51" s="1231"/>
      <c r="CJ51" s="1231"/>
      <c r="CK51" s="1231"/>
      <c r="CL51" s="1231"/>
      <c r="CM51" s="1231"/>
      <c r="CN51" s="1231"/>
      <c r="CO51" s="1231"/>
      <c r="CP51" s="1231"/>
      <c r="CQ51" s="1231"/>
      <c r="CR51" s="1231"/>
      <c r="CS51" s="1231"/>
      <c r="CT51" s="1231"/>
      <c r="CU51" s="1231"/>
      <c r="CV51" s="1231"/>
      <c r="CW51" s="1231"/>
      <c r="CX51" s="1231"/>
      <c r="CY51" s="1231"/>
      <c r="CZ51" s="1231"/>
      <c r="DA51" s="1231"/>
      <c r="DB51" s="1231"/>
      <c r="DC51" s="1231"/>
    </row>
    <row r="52" spans="1:109" x14ac:dyDescent="0.15">
      <c r="B52" s="259"/>
      <c r="G52" s="1227"/>
      <c r="H52" s="1227"/>
      <c r="I52" s="1228"/>
      <c r="J52" s="1228"/>
      <c r="K52" s="1229"/>
      <c r="L52" s="1229"/>
      <c r="M52" s="1229"/>
      <c r="N52" s="1229"/>
      <c r="AM52" s="1219"/>
      <c r="AN52" s="1230"/>
      <c r="AO52" s="1230"/>
      <c r="AP52" s="1230"/>
      <c r="AQ52" s="1230"/>
      <c r="AR52" s="1230"/>
      <c r="AS52" s="1230"/>
      <c r="AT52" s="1230"/>
      <c r="AU52" s="1230"/>
      <c r="AV52" s="1230"/>
      <c r="AW52" s="1230"/>
      <c r="AX52" s="1230"/>
      <c r="AY52" s="1230"/>
      <c r="AZ52" s="1230"/>
      <c r="BA52" s="1230"/>
      <c r="BB52" s="1230"/>
      <c r="BC52" s="1230"/>
      <c r="BD52" s="1230"/>
      <c r="BE52" s="1230"/>
      <c r="BF52" s="1230"/>
      <c r="BG52" s="1230"/>
      <c r="BH52" s="1230"/>
      <c r="BI52" s="1230"/>
      <c r="BJ52" s="1230"/>
      <c r="BK52" s="1230"/>
      <c r="BL52" s="1230"/>
      <c r="BM52" s="1230"/>
      <c r="BN52" s="1230"/>
      <c r="BO52" s="1230"/>
      <c r="BP52" s="1231"/>
      <c r="BQ52" s="1231"/>
      <c r="BR52" s="1231"/>
      <c r="BS52" s="1231"/>
      <c r="BT52" s="1231"/>
      <c r="BU52" s="1231"/>
      <c r="BV52" s="1231"/>
      <c r="BW52" s="1231"/>
      <c r="BX52" s="1231"/>
      <c r="BY52" s="1231"/>
      <c r="BZ52" s="1231"/>
      <c r="CA52" s="1231"/>
      <c r="CB52" s="1231"/>
      <c r="CC52" s="1231"/>
      <c r="CD52" s="1231"/>
      <c r="CE52" s="1231"/>
      <c r="CF52" s="1231"/>
      <c r="CG52" s="1231"/>
      <c r="CH52" s="1231"/>
      <c r="CI52" s="1231"/>
      <c r="CJ52" s="1231"/>
      <c r="CK52" s="1231"/>
      <c r="CL52" s="1231"/>
      <c r="CM52" s="1231"/>
      <c r="CN52" s="1231"/>
      <c r="CO52" s="1231"/>
      <c r="CP52" s="1231"/>
      <c r="CQ52" s="1231"/>
      <c r="CR52" s="1231"/>
      <c r="CS52" s="1231"/>
      <c r="CT52" s="1231"/>
      <c r="CU52" s="1231"/>
      <c r="CV52" s="1231"/>
      <c r="CW52" s="1231"/>
      <c r="CX52" s="1231"/>
      <c r="CY52" s="1231"/>
      <c r="CZ52" s="1231"/>
      <c r="DA52" s="1231"/>
      <c r="DB52" s="1231"/>
      <c r="DC52" s="1231"/>
    </row>
    <row r="53" spans="1:109" x14ac:dyDescent="0.15">
      <c r="A53" s="1209"/>
      <c r="B53" s="259"/>
      <c r="G53" s="1227"/>
      <c r="H53" s="1227"/>
      <c r="I53" s="1220"/>
      <c r="J53" s="1220"/>
      <c r="K53" s="1229"/>
      <c r="L53" s="1229"/>
      <c r="M53" s="1229"/>
      <c r="N53" s="1229"/>
      <c r="AM53" s="1219"/>
      <c r="AN53" s="1230"/>
      <c r="AO53" s="1230"/>
      <c r="AP53" s="1230"/>
      <c r="AQ53" s="1230"/>
      <c r="AR53" s="1230"/>
      <c r="AS53" s="1230"/>
      <c r="AT53" s="1230"/>
      <c r="AU53" s="1230"/>
      <c r="AV53" s="1230"/>
      <c r="AW53" s="1230"/>
      <c r="AX53" s="1230"/>
      <c r="AY53" s="1230"/>
      <c r="AZ53" s="1230"/>
      <c r="BA53" s="1230"/>
      <c r="BB53" s="1230" t="s">
        <v>630</v>
      </c>
      <c r="BC53" s="1230"/>
      <c r="BD53" s="1230"/>
      <c r="BE53" s="1230"/>
      <c r="BF53" s="1230"/>
      <c r="BG53" s="1230"/>
      <c r="BH53" s="1230"/>
      <c r="BI53" s="1230"/>
      <c r="BJ53" s="1230"/>
      <c r="BK53" s="1230"/>
      <c r="BL53" s="1230"/>
      <c r="BM53" s="1230"/>
      <c r="BN53" s="1230"/>
      <c r="BO53" s="1230"/>
      <c r="BP53" s="1231">
        <v>62.4</v>
      </c>
      <c r="BQ53" s="1231"/>
      <c r="BR53" s="1231"/>
      <c r="BS53" s="1231"/>
      <c r="BT53" s="1231"/>
      <c r="BU53" s="1231"/>
      <c r="BV53" s="1231"/>
      <c r="BW53" s="1231"/>
      <c r="BX53" s="1231">
        <v>63.6</v>
      </c>
      <c r="BY53" s="1231"/>
      <c r="BZ53" s="1231"/>
      <c r="CA53" s="1231"/>
      <c r="CB53" s="1231"/>
      <c r="CC53" s="1231"/>
      <c r="CD53" s="1231"/>
      <c r="CE53" s="1231"/>
      <c r="CF53" s="1231">
        <v>65.3</v>
      </c>
      <c r="CG53" s="1231"/>
      <c r="CH53" s="1231"/>
      <c r="CI53" s="1231"/>
      <c r="CJ53" s="1231"/>
      <c r="CK53" s="1231"/>
      <c r="CL53" s="1231"/>
      <c r="CM53" s="1231"/>
      <c r="CN53" s="1231">
        <v>66.7</v>
      </c>
      <c r="CO53" s="1231"/>
      <c r="CP53" s="1231"/>
      <c r="CQ53" s="1231"/>
      <c r="CR53" s="1231"/>
      <c r="CS53" s="1231"/>
      <c r="CT53" s="1231"/>
      <c r="CU53" s="1231"/>
      <c r="CV53" s="1231">
        <v>68.2</v>
      </c>
      <c r="CW53" s="1231"/>
      <c r="CX53" s="1231"/>
      <c r="CY53" s="1231"/>
      <c r="CZ53" s="1231"/>
      <c r="DA53" s="1231"/>
      <c r="DB53" s="1231"/>
      <c r="DC53" s="1231"/>
    </row>
    <row r="54" spans="1:109" x14ac:dyDescent="0.15">
      <c r="A54" s="1209"/>
      <c r="B54" s="259"/>
      <c r="G54" s="1227"/>
      <c r="H54" s="1227"/>
      <c r="I54" s="1220"/>
      <c r="J54" s="1220"/>
      <c r="K54" s="1229"/>
      <c r="L54" s="1229"/>
      <c r="M54" s="1229"/>
      <c r="N54" s="1229"/>
      <c r="AM54" s="1219"/>
      <c r="AN54" s="1230"/>
      <c r="AO54" s="1230"/>
      <c r="AP54" s="1230"/>
      <c r="AQ54" s="1230"/>
      <c r="AR54" s="1230"/>
      <c r="AS54" s="1230"/>
      <c r="AT54" s="1230"/>
      <c r="AU54" s="1230"/>
      <c r="AV54" s="1230"/>
      <c r="AW54" s="1230"/>
      <c r="AX54" s="1230"/>
      <c r="AY54" s="1230"/>
      <c r="AZ54" s="1230"/>
      <c r="BA54" s="1230"/>
      <c r="BB54" s="1230"/>
      <c r="BC54" s="1230"/>
      <c r="BD54" s="1230"/>
      <c r="BE54" s="1230"/>
      <c r="BF54" s="1230"/>
      <c r="BG54" s="1230"/>
      <c r="BH54" s="1230"/>
      <c r="BI54" s="1230"/>
      <c r="BJ54" s="1230"/>
      <c r="BK54" s="1230"/>
      <c r="BL54" s="1230"/>
      <c r="BM54" s="1230"/>
      <c r="BN54" s="1230"/>
      <c r="BO54" s="1230"/>
      <c r="BP54" s="1231"/>
      <c r="BQ54" s="1231"/>
      <c r="BR54" s="1231"/>
      <c r="BS54" s="1231"/>
      <c r="BT54" s="1231"/>
      <c r="BU54" s="1231"/>
      <c r="BV54" s="1231"/>
      <c r="BW54" s="1231"/>
      <c r="BX54" s="1231"/>
      <c r="BY54" s="1231"/>
      <c r="BZ54" s="1231"/>
      <c r="CA54" s="1231"/>
      <c r="CB54" s="1231"/>
      <c r="CC54" s="1231"/>
      <c r="CD54" s="1231"/>
      <c r="CE54" s="1231"/>
      <c r="CF54" s="1231"/>
      <c r="CG54" s="1231"/>
      <c r="CH54" s="1231"/>
      <c r="CI54" s="1231"/>
      <c r="CJ54" s="1231"/>
      <c r="CK54" s="1231"/>
      <c r="CL54" s="1231"/>
      <c r="CM54" s="1231"/>
      <c r="CN54" s="1231"/>
      <c r="CO54" s="1231"/>
      <c r="CP54" s="1231"/>
      <c r="CQ54" s="1231"/>
      <c r="CR54" s="1231"/>
      <c r="CS54" s="1231"/>
      <c r="CT54" s="1231"/>
      <c r="CU54" s="1231"/>
      <c r="CV54" s="1231"/>
      <c r="CW54" s="1231"/>
      <c r="CX54" s="1231"/>
      <c r="CY54" s="1231"/>
      <c r="CZ54" s="1231"/>
      <c r="DA54" s="1231"/>
      <c r="DB54" s="1231"/>
      <c r="DC54" s="1231"/>
    </row>
    <row r="55" spans="1:109" x14ac:dyDescent="0.15">
      <c r="A55" s="1209"/>
      <c r="B55" s="259"/>
      <c r="G55" s="1220"/>
      <c r="H55" s="1220"/>
      <c r="I55" s="1220"/>
      <c r="J55" s="1220"/>
      <c r="K55" s="1229"/>
      <c r="L55" s="1229"/>
      <c r="M55" s="1229"/>
      <c r="N55" s="1229"/>
      <c r="AN55" s="1226" t="s">
        <v>631</v>
      </c>
      <c r="AO55" s="1226"/>
      <c r="AP55" s="1226"/>
      <c r="AQ55" s="1226"/>
      <c r="AR55" s="1226"/>
      <c r="AS55" s="1226"/>
      <c r="AT55" s="1226"/>
      <c r="AU55" s="1226"/>
      <c r="AV55" s="1226"/>
      <c r="AW55" s="1226"/>
      <c r="AX55" s="1226"/>
      <c r="AY55" s="1226"/>
      <c r="AZ55" s="1226"/>
      <c r="BA55" s="1226"/>
      <c r="BB55" s="1230" t="s">
        <v>629</v>
      </c>
      <c r="BC55" s="1230"/>
      <c r="BD55" s="1230"/>
      <c r="BE55" s="1230"/>
      <c r="BF55" s="1230"/>
      <c r="BG55" s="1230"/>
      <c r="BH55" s="1230"/>
      <c r="BI55" s="1230"/>
      <c r="BJ55" s="1230"/>
      <c r="BK55" s="1230"/>
      <c r="BL55" s="1230"/>
      <c r="BM55" s="1230"/>
      <c r="BN55" s="1230"/>
      <c r="BO55" s="1230"/>
      <c r="BP55" s="1231">
        <v>52.7</v>
      </c>
      <c r="BQ55" s="1231"/>
      <c r="BR55" s="1231"/>
      <c r="BS55" s="1231"/>
      <c r="BT55" s="1231"/>
      <c r="BU55" s="1231"/>
      <c r="BV55" s="1231"/>
      <c r="BW55" s="1231"/>
      <c r="BX55" s="1231">
        <v>49.7</v>
      </c>
      <c r="BY55" s="1231"/>
      <c r="BZ55" s="1231"/>
      <c r="CA55" s="1231"/>
      <c r="CB55" s="1231"/>
      <c r="CC55" s="1231"/>
      <c r="CD55" s="1231"/>
      <c r="CE55" s="1231"/>
      <c r="CF55" s="1231">
        <v>37.299999999999997</v>
      </c>
      <c r="CG55" s="1231"/>
      <c r="CH55" s="1231"/>
      <c r="CI55" s="1231"/>
      <c r="CJ55" s="1231"/>
      <c r="CK55" s="1231"/>
      <c r="CL55" s="1231"/>
      <c r="CM55" s="1231"/>
      <c r="CN55" s="1231">
        <v>25.1</v>
      </c>
      <c r="CO55" s="1231"/>
      <c r="CP55" s="1231"/>
      <c r="CQ55" s="1231"/>
      <c r="CR55" s="1231"/>
      <c r="CS55" s="1231"/>
      <c r="CT55" s="1231"/>
      <c r="CU55" s="1231"/>
      <c r="CV55" s="1231">
        <v>17.600000000000001</v>
      </c>
      <c r="CW55" s="1231"/>
      <c r="CX55" s="1231"/>
      <c r="CY55" s="1231"/>
      <c r="CZ55" s="1231"/>
      <c r="DA55" s="1231"/>
      <c r="DB55" s="1231"/>
      <c r="DC55" s="1231"/>
    </row>
    <row r="56" spans="1:109" x14ac:dyDescent="0.15">
      <c r="A56" s="1209"/>
      <c r="B56" s="259"/>
      <c r="G56" s="1220"/>
      <c r="H56" s="1220"/>
      <c r="I56" s="1220"/>
      <c r="J56" s="1220"/>
      <c r="K56" s="1229"/>
      <c r="L56" s="1229"/>
      <c r="M56" s="1229"/>
      <c r="N56" s="1229"/>
      <c r="AN56" s="1226"/>
      <c r="AO56" s="1226"/>
      <c r="AP56" s="1226"/>
      <c r="AQ56" s="1226"/>
      <c r="AR56" s="1226"/>
      <c r="AS56" s="1226"/>
      <c r="AT56" s="1226"/>
      <c r="AU56" s="1226"/>
      <c r="AV56" s="1226"/>
      <c r="AW56" s="1226"/>
      <c r="AX56" s="1226"/>
      <c r="AY56" s="1226"/>
      <c r="AZ56" s="1226"/>
      <c r="BA56" s="1226"/>
      <c r="BB56" s="1230"/>
      <c r="BC56" s="1230"/>
      <c r="BD56" s="1230"/>
      <c r="BE56" s="1230"/>
      <c r="BF56" s="1230"/>
      <c r="BG56" s="1230"/>
      <c r="BH56" s="1230"/>
      <c r="BI56" s="1230"/>
      <c r="BJ56" s="1230"/>
      <c r="BK56" s="1230"/>
      <c r="BL56" s="1230"/>
      <c r="BM56" s="1230"/>
      <c r="BN56" s="1230"/>
      <c r="BO56" s="1230"/>
      <c r="BP56" s="1231"/>
      <c r="BQ56" s="1231"/>
      <c r="BR56" s="1231"/>
      <c r="BS56" s="1231"/>
      <c r="BT56" s="1231"/>
      <c r="BU56" s="1231"/>
      <c r="BV56" s="1231"/>
      <c r="BW56" s="1231"/>
      <c r="BX56" s="1231"/>
      <c r="BY56" s="1231"/>
      <c r="BZ56" s="1231"/>
      <c r="CA56" s="1231"/>
      <c r="CB56" s="1231"/>
      <c r="CC56" s="1231"/>
      <c r="CD56" s="1231"/>
      <c r="CE56" s="1231"/>
      <c r="CF56" s="1231"/>
      <c r="CG56" s="1231"/>
      <c r="CH56" s="1231"/>
      <c r="CI56" s="1231"/>
      <c r="CJ56" s="1231"/>
      <c r="CK56" s="1231"/>
      <c r="CL56" s="1231"/>
      <c r="CM56" s="1231"/>
      <c r="CN56" s="1231"/>
      <c r="CO56" s="1231"/>
      <c r="CP56" s="1231"/>
      <c r="CQ56" s="1231"/>
      <c r="CR56" s="1231"/>
      <c r="CS56" s="1231"/>
      <c r="CT56" s="1231"/>
      <c r="CU56" s="1231"/>
      <c r="CV56" s="1231"/>
      <c r="CW56" s="1231"/>
      <c r="CX56" s="1231"/>
      <c r="CY56" s="1231"/>
      <c r="CZ56" s="1231"/>
      <c r="DA56" s="1231"/>
      <c r="DB56" s="1231"/>
      <c r="DC56" s="1231"/>
    </row>
    <row r="57" spans="1:109" s="1209" customFormat="1" x14ac:dyDescent="0.15">
      <c r="B57" s="1232"/>
      <c r="G57" s="1220"/>
      <c r="H57" s="1220"/>
      <c r="I57" s="1233"/>
      <c r="J57" s="1233"/>
      <c r="K57" s="1229"/>
      <c r="L57" s="1229"/>
      <c r="M57" s="1229"/>
      <c r="N57" s="1229"/>
      <c r="AM57" s="255"/>
      <c r="AN57" s="1226"/>
      <c r="AO57" s="1226"/>
      <c r="AP57" s="1226"/>
      <c r="AQ57" s="1226"/>
      <c r="AR57" s="1226"/>
      <c r="AS57" s="1226"/>
      <c r="AT57" s="1226"/>
      <c r="AU57" s="1226"/>
      <c r="AV57" s="1226"/>
      <c r="AW57" s="1226"/>
      <c r="AX57" s="1226"/>
      <c r="AY57" s="1226"/>
      <c r="AZ57" s="1226"/>
      <c r="BA57" s="1226"/>
      <c r="BB57" s="1230" t="s">
        <v>630</v>
      </c>
      <c r="BC57" s="1230"/>
      <c r="BD57" s="1230"/>
      <c r="BE57" s="1230"/>
      <c r="BF57" s="1230"/>
      <c r="BG57" s="1230"/>
      <c r="BH57" s="1230"/>
      <c r="BI57" s="1230"/>
      <c r="BJ57" s="1230"/>
      <c r="BK57" s="1230"/>
      <c r="BL57" s="1230"/>
      <c r="BM57" s="1230"/>
      <c r="BN57" s="1230"/>
      <c r="BO57" s="1230"/>
      <c r="BP57" s="1231">
        <v>59.9</v>
      </c>
      <c r="BQ57" s="1231"/>
      <c r="BR57" s="1231"/>
      <c r="BS57" s="1231"/>
      <c r="BT57" s="1231"/>
      <c r="BU57" s="1231"/>
      <c r="BV57" s="1231"/>
      <c r="BW57" s="1231"/>
      <c r="BX57" s="1231">
        <v>60.2</v>
      </c>
      <c r="BY57" s="1231"/>
      <c r="BZ57" s="1231"/>
      <c r="CA57" s="1231"/>
      <c r="CB57" s="1231"/>
      <c r="CC57" s="1231"/>
      <c r="CD57" s="1231"/>
      <c r="CE57" s="1231"/>
      <c r="CF57" s="1231">
        <v>62</v>
      </c>
      <c r="CG57" s="1231"/>
      <c r="CH57" s="1231"/>
      <c r="CI57" s="1231"/>
      <c r="CJ57" s="1231"/>
      <c r="CK57" s="1231"/>
      <c r="CL57" s="1231"/>
      <c r="CM57" s="1231"/>
      <c r="CN57" s="1231">
        <v>63.2</v>
      </c>
      <c r="CO57" s="1231"/>
      <c r="CP57" s="1231"/>
      <c r="CQ57" s="1231"/>
      <c r="CR57" s="1231"/>
      <c r="CS57" s="1231"/>
      <c r="CT57" s="1231"/>
      <c r="CU57" s="1231"/>
      <c r="CV57" s="1231">
        <v>65.2</v>
      </c>
      <c r="CW57" s="1231"/>
      <c r="CX57" s="1231"/>
      <c r="CY57" s="1231"/>
      <c r="CZ57" s="1231"/>
      <c r="DA57" s="1231"/>
      <c r="DB57" s="1231"/>
      <c r="DC57" s="1231"/>
      <c r="DD57" s="1234"/>
      <c r="DE57" s="1232"/>
    </row>
    <row r="58" spans="1:109" s="1209" customFormat="1" x14ac:dyDescent="0.15">
      <c r="A58" s="255"/>
      <c r="B58" s="1232"/>
      <c r="G58" s="1220"/>
      <c r="H58" s="1220"/>
      <c r="I58" s="1233"/>
      <c r="J58" s="1233"/>
      <c r="K58" s="1229"/>
      <c r="L58" s="1229"/>
      <c r="M58" s="1229"/>
      <c r="N58" s="1229"/>
      <c r="AM58" s="255"/>
      <c r="AN58" s="1226"/>
      <c r="AO58" s="1226"/>
      <c r="AP58" s="1226"/>
      <c r="AQ58" s="1226"/>
      <c r="AR58" s="1226"/>
      <c r="AS58" s="1226"/>
      <c r="AT58" s="1226"/>
      <c r="AU58" s="1226"/>
      <c r="AV58" s="1226"/>
      <c r="AW58" s="1226"/>
      <c r="AX58" s="1226"/>
      <c r="AY58" s="1226"/>
      <c r="AZ58" s="1226"/>
      <c r="BA58" s="1226"/>
      <c r="BB58" s="1230"/>
      <c r="BC58" s="1230"/>
      <c r="BD58" s="1230"/>
      <c r="BE58" s="1230"/>
      <c r="BF58" s="1230"/>
      <c r="BG58" s="1230"/>
      <c r="BH58" s="1230"/>
      <c r="BI58" s="1230"/>
      <c r="BJ58" s="1230"/>
      <c r="BK58" s="1230"/>
      <c r="BL58" s="1230"/>
      <c r="BM58" s="1230"/>
      <c r="BN58" s="1230"/>
      <c r="BO58" s="1230"/>
      <c r="BP58" s="1231"/>
      <c r="BQ58" s="1231"/>
      <c r="BR58" s="1231"/>
      <c r="BS58" s="1231"/>
      <c r="BT58" s="1231"/>
      <c r="BU58" s="1231"/>
      <c r="BV58" s="1231"/>
      <c r="BW58" s="1231"/>
      <c r="BX58" s="1231"/>
      <c r="BY58" s="1231"/>
      <c r="BZ58" s="1231"/>
      <c r="CA58" s="1231"/>
      <c r="CB58" s="1231"/>
      <c r="CC58" s="1231"/>
      <c r="CD58" s="1231"/>
      <c r="CE58" s="1231"/>
      <c r="CF58" s="1231"/>
      <c r="CG58" s="1231"/>
      <c r="CH58" s="1231"/>
      <c r="CI58" s="1231"/>
      <c r="CJ58" s="1231"/>
      <c r="CK58" s="1231"/>
      <c r="CL58" s="1231"/>
      <c r="CM58" s="1231"/>
      <c r="CN58" s="1231"/>
      <c r="CO58" s="1231"/>
      <c r="CP58" s="1231"/>
      <c r="CQ58" s="1231"/>
      <c r="CR58" s="1231"/>
      <c r="CS58" s="1231"/>
      <c r="CT58" s="1231"/>
      <c r="CU58" s="1231"/>
      <c r="CV58" s="1231"/>
      <c r="CW58" s="1231"/>
      <c r="CX58" s="1231"/>
      <c r="CY58" s="1231"/>
      <c r="CZ58" s="1231"/>
      <c r="DA58" s="1231"/>
      <c r="DB58" s="1231"/>
      <c r="DC58" s="1231"/>
      <c r="DD58" s="1234"/>
      <c r="DE58" s="1232"/>
    </row>
    <row r="59" spans="1:109" s="1209" customFormat="1" x14ac:dyDescent="0.15">
      <c r="A59" s="255"/>
      <c r="B59" s="1232"/>
      <c r="K59" s="1235"/>
      <c r="L59" s="1235"/>
      <c r="M59" s="1235"/>
      <c r="N59" s="1235"/>
      <c r="AQ59" s="1235"/>
      <c r="AR59" s="1235"/>
      <c r="AS59" s="1235"/>
      <c r="AT59" s="1235"/>
      <c r="BC59" s="1235"/>
      <c r="BD59" s="1235"/>
      <c r="BE59" s="1235"/>
      <c r="BF59" s="1235"/>
      <c r="BO59" s="1235"/>
      <c r="BP59" s="1235"/>
      <c r="BQ59" s="1235"/>
      <c r="BR59" s="1235"/>
      <c r="CA59" s="1235"/>
      <c r="CB59" s="1235"/>
      <c r="CC59" s="1235"/>
      <c r="CD59" s="1235"/>
      <c r="CM59" s="1235"/>
      <c r="CN59" s="1235"/>
      <c r="CO59" s="1235"/>
      <c r="CP59" s="1235"/>
      <c r="CY59" s="1235"/>
      <c r="CZ59" s="1235"/>
      <c r="DA59" s="1235"/>
      <c r="DB59" s="1235"/>
      <c r="DC59" s="1235"/>
      <c r="DD59" s="1234"/>
      <c r="DE59" s="1232"/>
    </row>
    <row r="60" spans="1:109" s="1209" customFormat="1" x14ac:dyDescent="0.15">
      <c r="A60" s="255"/>
      <c r="B60" s="1232"/>
      <c r="K60" s="1235"/>
      <c r="L60" s="1235"/>
      <c r="M60" s="1235"/>
      <c r="N60" s="1235"/>
      <c r="AQ60" s="1235"/>
      <c r="AR60" s="1235"/>
      <c r="AS60" s="1235"/>
      <c r="AT60" s="1235"/>
      <c r="BC60" s="1235"/>
      <c r="BD60" s="1235"/>
      <c r="BE60" s="1235"/>
      <c r="BF60" s="1235"/>
      <c r="BO60" s="1235"/>
      <c r="BP60" s="1235"/>
      <c r="BQ60" s="1235"/>
      <c r="BR60" s="1235"/>
      <c r="CA60" s="1235"/>
      <c r="CB60" s="1235"/>
      <c r="CC60" s="1235"/>
      <c r="CD60" s="1235"/>
      <c r="CM60" s="1235"/>
      <c r="CN60" s="1235"/>
      <c r="CO60" s="1235"/>
      <c r="CP60" s="1235"/>
      <c r="CY60" s="1235"/>
      <c r="CZ60" s="1235"/>
      <c r="DA60" s="1235"/>
      <c r="DB60" s="1235"/>
      <c r="DC60" s="1235"/>
      <c r="DD60" s="1234"/>
      <c r="DE60" s="1232"/>
    </row>
    <row r="61" spans="1:109" s="1209" customFormat="1" x14ac:dyDescent="0.15">
      <c r="A61" s="255"/>
      <c r="B61" s="1236"/>
      <c r="C61" s="1237"/>
      <c r="D61" s="1237"/>
      <c r="E61" s="1237"/>
      <c r="F61" s="1237"/>
      <c r="G61" s="1237"/>
      <c r="H61" s="1237"/>
      <c r="I61" s="1237"/>
      <c r="J61" s="1237"/>
      <c r="K61" s="1237"/>
      <c r="L61" s="1237"/>
      <c r="M61" s="1238"/>
      <c r="N61" s="1238"/>
      <c r="O61" s="1237"/>
      <c r="P61" s="1237"/>
      <c r="Q61" s="1237"/>
      <c r="R61" s="1237"/>
      <c r="S61" s="1237"/>
      <c r="T61" s="1237"/>
      <c r="U61" s="1237"/>
      <c r="V61" s="1237"/>
      <c r="W61" s="1237"/>
      <c r="X61" s="1237"/>
      <c r="Y61" s="1237"/>
      <c r="Z61" s="1237"/>
      <c r="AA61" s="1237"/>
      <c r="AB61" s="1237"/>
      <c r="AC61" s="1237"/>
      <c r="AD61" s="1237"/>
      <c r="AE61" s="1237"/>
      <c r="AF61" s="1237"/>
      <c r="AG61" s="1237"/>
      <c r="AH61" s="1237"/>
      <c r="AI61" s="1237"/>
      <c r="AJ61" s="1237"/>
      <c r="AK61" s="1237"/>
      <c r="AL61" s="1237"/>
      <c r="AM61" s="1237"/>
      <c r="AN61" s="1237"/>
      <c r="AO61" s="1237"/>
      <c r="AP61" s="1237"/>
      <c r="AQ61" s="1237"/>
      <c r="AR61" s="1237"/>
      <c r="AS61" s="1238"/>
      <c r="AT61" s="1238"/>
      <c r="AU61" s="1237"/>
      <c r="AV61" s="1237"/>
      <c r="AW61" s="1237"/>
      <c r="AX61" s="1237"/>
      <c r="AY61" s="1237"/>
      <c r="AZ61" s="1237"/>
      <c r="BA61" s="1237"/>
      <c r="BB61" s="1237"/>
      <c r="BC61" s="1237"/>
      <c r="BD61" s="1237"/>
      <c r="BE61" s="1238"/>
      <c r="BF61" s="1238"/>
      <c r="BG61" s="1237"/>
      <c r="BH61" s="1237"/>
      <c r="BI61" s="1237"/>
      <c r="BJ61" s="1237"/>
      <c r="BK61" s="1237"/>
      <c r="BL61" s="1237"/>
      <c r="BM61" s="1237"/>
      <c r="BN61" s="1237"/>
      <c r="BO61" s="1237"/>
      <c r="BP61" s="1237"/>
      <c r="BQ61" s="1238"/>
      <c r="BR61" s="1238"/>
      <c r="BS61" s="1237"/>
      <c r="BT61" s="1237"/>
      <c r="BU61" s="1237"/>
      <c r="BV61" s="1237"/>
      <c r="BW61" s="1237"/>
      <c r="BX61" s="1237"/>
      <c r="BY61" s="1237"/>
      <c r="BZ61" s="1237"/>
      <c r="CA61" s="1237"/>
      <c r="CB61" s="1237"/>
      <c r="CC61" s="1238"/>
      <c r="CD61" s="1238"/>
      <c r="CE61" s="1237"/>
      <c r="CF61" s="1237"/>
      <c r="CG61" s="1237"/>
      <c r="CH61" s="1237"/>
      <c r="CI61" s="1237"/>
      <c r="CJ61" s="1237"/>
      <c r="CK61" s="1237"/>
      <c r="CL61" s="1237"/>
      <c r="CM61" s="1237"/>
      <c r="CN61" s="1237"/>
      <c r="CO61" s="1238"/>
      <c r="CP61" s="1238"/>
      <c r="CQ61" s="1237"/>
      <c r="CR61" s="1237"/>
      <c r="CS61" s="1237"/>
      <c r="CT61" s="1237"/>
      <c r="CU61" s="1237"/>
      <c r="CV61" s="1237"/>
      <c r="CW61" s="1237"/>
      <c r="CX61" s="1237"/>
      <c r="CY61" s="1237"/>
      <c r="CZ61" s="1237"/>
      <c r="DA61" s="1238"/>
      <c r="DB61" s="1238"/>
      <c r="DC61" s="1238"/>
      <c r="DD61" s="1239"/>
      <c r="DE61" s="1232"/>
    </row>
    <row r="62" spans="1:109" x14ac:dyDescent="0.15">
      <c r="B62" s="1207"/>
      <c r="C62" s="1207"/>
      <c r="D62" s="1207"/>
      <c r="E62" s="1207"/>
      <c r="F62" s="1207"/>
      <c r="G62" s="1207"/>
      <c r="H62" s="1207"/>
      <c r="I62" s="1207"/>
      <c r="J62" s="1207"/>
      <c r="K62" s="1207"/>
      <c r="L62" s="1207"/>
      <c r="M62" s="1207"/>
      <c r="N62" s="1207"/>
      <c r="O62" s="1207"/>
      <c r="P62" s="1207"/>
      <c r="Q62" s="1207"/>
      <c r="R62" s="1207"/>
      <c r="S62" s="1207"/>
      <c r="T62" s="1207"/>
      <c r="U62" s="1207"/>
      <c r="V62" s="1207"/>
      <c r="W62" s="1207"/>
      <c r="X62" s="1207"/>
      <c r="Y62" s="1207"/>
      <c r="Z62" s="1207"/>
      <c r="AA62" s="1207"/>
      <c r="AB62" s="1207"/>
      <c r="AC62" s="1207"/>
      <c r="AD62" s="1207"/>
      <c r="AE62" s="1207"/>
      <c r="AF62" s="1207"/>
      <c r="AG62" s="1207"/>
      <c r="AH62" s="1207"/>
      <c r="AI62" s="1207"/>
      <c r="AJ62" s="1207"/>
      <c r="AK62" s="1207"/>
      <c r="AL62" s="1207"/>
      <c r="AM62" s="1207"/>
      <c r="AN62" s="1207"/>
      <c r="AO62" s="1207"/>
      <c r="AP62" s="1207"/>
      <c r="AQ62" s="1207"/>
      <c r="AR62" s="1207"/>
      <c r="AS62" s="1207"/>
      <c r="AT62" s="1207"/>
      <c r="AU62" s="1207"/>
      <c r="AV62" s="1207"/>
      <c r="AW62" s="1207"/>
      <c r="AX62" s="1207"/>
      <c r="AY62" s="1207"/>
      <c r="AZ62" s="1207"/>
      <c r="BA62" s="1207"/>
      <c r="BB62" s="1207"/>
      <c r="BC62" s="1207"/>
      <c r="BD62" s="1207"/>
      <c r="BE62" s="1207"/>
      <c r="BF62" s="1207"/>
      <c r="BG62" s="1207"/>
      <c r="BH62" s="1207"/>
      <c r="BI62" s="1207"/>
      <c r="BJ62" s="1207"/>
      <c r="BK62" s="1207"/>
      <c r="BL62" s="1207"/>
      <c r="BM62" s="1207"/>
      <c r="BN62" s="1207"/>
      <c r="BO62" s="1207"/>
      <c r="BP62" s="1207"/>
      <c r="BQ62" s="1207"/>
      <c r="BR62" s="1207"/>
      <c r="BS62" s="1207"/>
      <c r="BT62" s="1207"/>
      <c r="BU62" s="1207"/>
      <c r="BV62" s="1207"/>
      <c r="BW62" s="1207"/>
      <c r="BX62" s="1207"/>
      <c r="BY62" s="1207"/>
      <c r="BZ62" s="1207"/>
      <c r="CA62" s="1207"/>
      <c r="CB62" s="1207"/>
      <c r="CC62" s="1207"/>
      <c r="CD62" s="1207"/>
      <c r="CE62" s="1207"/>
      <c r="CF62" s="1207"/>
      <c r="CG62" s="1207"/>
      <c r="CH62" s="1207"/>
      <c r="CI62" s="1207"/>
      <c r="CJ62" s="1207"/>
      <c r="CK62" s="1207"/>
      <c r="CL62" s="1207"/>
      <c r="CM62" s="1207"/>
      <c r="CN62" s="1207"/>
      <c r="CO62" s="1207"/>
      <c r="CP62" s="1207"/>
      <c r="CQ62" s="1207"/>
      <c r="CR62" s="1207"/>
      <c r="CS62" s="1207"/>
      <c r="CT62" s="1207"/>
      <c r="CU62" s="1207"/>
      <c r="CV62" s="1207"/>
      <c r="CW62" s="1207"/>
      <c r="CX62" s="1207"/>
      <c r="CY62" s="1207"/>
      <c r="CZ62" s="1207"/>
      <c r="DA62" s="1207"/>
      <c r="DB62" s="1207"/>
      <c r="DC62" s="1207"/>
      <c r="DD62" s="1207"/>
      <c r="DE62" s="255"/>
    </row>
    <row r="63" spans="1:109" ht="17.25" x14ac:dyDescent="0.15">
      <c r="B63" s="312" t="s">
        <v>632</v>
      </c>
    </row>
    <row r="64" spans="1:109" x14ac:dyDescent="0.15">
      <c r="B64" s="259"/>
      <c r="G64" s="1208"/>
      <c r="I64" s="1240"/>
      <c r="J64" s="1240"/>
      <c r="K64" s="1240"/>
      <c r="L64" s="1240"/>
      <c r="M64" s="1240"/>
      <c r="N64" s="1241"/>
      <c r="AM64" s="1208"/>
      <c r="AN64" s="1208" t="s">
        <v>625</v>
      </c>
      <c r="AP64" s="1209"/>
      <c r="AQ64" s="1209"/>
      <c r="AR64" s="1209"/>
      <c r="AY64" s="1208"/>
      <c r="BA64" s="1209"/>
      <c r="BB64" s="1209"/>
      <c r="BC64" s="1209"/>
      <c r="BK64" s="1208"/>
      <c r="BM64" s="1209"/>
      <c r="BN64" s="1209"/>
      <c r="BO64" s="1209"/>
      <c r="BW64" s="1208"/>
      <c r="BY64" s="1209"/>
      <c r="BZ64" s="1209"/>
      <c r="CA64" s="1209"/>
      <c r="CI64" s="1208"/>
      <c r="CK64" s="1209"/>
      <c r="CL64" s="1209"/>
      <c r="CM64" s="1209"/>
      <c r="CU64" s="1208"/>
      <c r="CW64" s="1209"/>
      <c r="CX64" s="1209"/>
      <c r="CY64" s="1209"/>
    </row>
    <row r="65" spans="2:107" x14ac:dyDescent="0.15">
      <c r="B65" s="259"/>
      <c r="AN65" s="1210" t="s">
        <v>633</v>
      </c>
      <c r="AO65" s="1211"/>
      <c r="AP65" s="1211"/>
      <c r="AQ65" s="1211"/>
      <c r="AR65" s="1211"/>
      <c r="AS65" s="1211"/>
      <c r="AT65" s="1211"/>
      <c r="AU65" s="1211"/>
      <c r="AV65" s="1211"/>
      <c r="AW65" s="1211"/>
      <c r="AX65" s="1211"/>
      <c r="AY65" s="1211"/>
      <c r="AZ65" s="1211"/>
      <c r="BA65" s="1211"/>
      <c r="BB65" s="1211"/>
      <c r="BC65" s="1211"/>
      <c r="BD65" s="1211"/>
      <c r="BE65" s="1211"/>
      <c r="BF65" s="1211"/>
      <c r="BG65" s="1211"/>
      <c r="BH65" s="1211"/>
      <c r="BI65" s="1211"/>
      <c r="BJ65" s="1211"/>
      <c r="BK65" s="1211"/>
      <c r="BL65" s="1211"/>
      <c r="BM65" s="1211"/>
      <c r="BN65" s="1211"/>
      <c r="BO65" s="1211"/>
      <c r="BP65" s="1211"/>
      <c r="BQ65" s="1211"/>
      <c r="BR65" s="1211"/>
      <c r="BS65" s="1211"/>
      <c r="BT65" s="1211"/>
      <c r="BU65" s="1211"/>
      <c r="BV65" s="1211"/>
      <c r="BW65" s="1211"/>
      <c r="BX65" s="1211"/>
      <c r="BY65" s="1211"/>
      <c r="BZ65" s="1211"/>
      <c r="CA65" s="1211"/>
      <c r="CB65" s="1211"/>
      <c r="CC65" s="1211"/>
      <c r="CD65" s="1211"/>
      <c r="CE65" s="1211"/>
      <c r="CF65" s="1211"/>
      <c r="CG65" s="1211"/>
      <c r="CH65" s="1211"/>
      <c r="CI65" s="1211"/>
      <c r="CJ65" s="1211"/>
      <c r="CK65" s="1211"/>
      <c r="CL65" s="1211"/>
      <c r="CM65" s="1211"/>
      <c r="CN65" s="1211"/>
      <c r="CO65" s="1211"/>
      <c r="CP65" s="1211"/>
      <c r="CQ65" s="1211"/>
      <c r="CR65" s="1211"/>
      <c r="CS65" s="1211"/>
      <c r="CT65" s="1211"/>
      <c r="CU65" s="1211"/>
      <c r="CV65" s="1211"/>
      <c r="CW65" s="1211"/>
      <c r="CX65" s="1211"/>
      <c r="CY65" s="1211"/>
      <c r="CZ65" s="1211"/>
      <c r="DA65" s="1211"/>
      <c r="DB65" s="1211"/>
      <c r="DC65" s="1212"/>
    </row>
    <row r="66" spans="2:107" x14ac:dyDescent="0.15">
      <c r="B66" s="259"/>
      <c r="AN66" s="1213"/>
      <c r="AO66" s="1214"/>
      <c r="AP66" s="1214"/>
      <c r="AQ66" s="1214"/>
      <c r="AR66" s="1214"/>
      <c r="AS66" s="1214"/>
      <c r="AT66" s="1214"/>
      <c r="AU66" s="1214"/>
      <c r="AV66" s="1214"/>
      <c r="AW66" s="1214"/>
      <c r="AX66" s="1214"/>
      <c r="AY66" s="1214"/>
      <c r="AZ66" s="1214"/>
      <c r="BA66" s="1214"/>
      <c r="BB66" s="1214"/>
      <c r="BC66" s="1214"/>
      <c r="BD66" s="1214"/>
      <c r="BE66" s="1214"/>
      <c r="BF66" s="1214"/>
      <c r="BG66" s="1214"/>
      <c r="BH66" s="1214"/>
      <c r="BI66" s="1214"/>
      <c r="BJ66" s="1214"/>
      <c r="BK66" s="1214"/>
      <c r="BL66" s="1214"/>
      <c r="BM66" s="1214"/>
      <c r="BN66" s="1214"/>
      <c r="BO66" s="1214"/>
      <c r="BP66" s="1214"/>
      <c r="BQ66" s="1214"/>
      <c r="BR66" s="1214"/>
      <c r="BS66" s="1214"/>
      <c r="BT66" s="1214"/>
      <c r="BU66" s="1214"/>
      <c r="BV66" s="1214"/>
      <c r="BW66" s="1214"/>
      <c r="BX66" s="1214"/>
      <c r="BY66" s="1214"/>
      <c r="BZ66" s="1214"/>
      <c r="CA66" s="1214"/>
      <c r="CB66" s="1214"/>
      <c r="CC66" s="1214"/>
      <c r="CD66" s="1214"/>
      <c r="CE66" s="1214"/>
      <c r="CF66" s="1214"/>
      <c r="CG66" s="1214"/>
      <c r="CH66" s="1214"/>
      <c r="CI66" s="1214"/>
      <c r="CJ66" s="1214"/>
      <c r="CK66" s="1214"/>
      <c r="CL66" s="1214"/>
      <c r="CM66" s="1214"/>
      <c r="CN66" s="1214"/>
      <c r="CO66" s="1214"/>
      <c r="CP66" s="1214"/>
      <c r="CQ66" s="1214"/>
      <c r="CR66" s="1214"/>
      <c r="CS66" s="1214"/>
      <c r="CT66" s="1214"/>
      <c r="CU66" s="1214"/>
      <c r="CV66" s="1214"/>
      <c r="CW66" s="1214"/>
      <c r="CX66" s="1214"/>
      <c r="CY66" s="1214"/>
      <c r="CZ66" s="1214"/>
      <c r="DA66" s="1214"/>
      <c r="DB66" s="1214"/>
      <c r="DC66" s="1215"/>
    </row>
    <row r="67" spans="2:107" x14ac:dyDescent="0.15">
      <c r="B67" s="259"/>
      <c r="AN67" s="1213"/>
      <c r="AO67" s="1214"/>
      <c r="AP67" s="1214"/>
      <c r="AQ67" s="1214"/>
      <c r="AR67" s="1214"/>
      <c r="AS67" s="1214"/>
      <c r="AT67" s="1214"/>
      <c r="AU67" s="1214"/>
      <c r="AV67" s="1214"/>
      <c r="AW67" s="1214"/>
      <c r="AX67" s="1214"/>
      <c r="AY67" s="1214"/>
      <c r="AZ67" s="1214"/>
      <c r="BA67" s="1214"/>
      <c r="BB67" s="1214"/>
      <c r="BC67" s="1214"/>
      <c r="BD67" s="1214"/>
      <c r="BE67" s="1214"/>
      <c r="BF67" s="1214"/>
      <c r="BG67" s="1214"/>
      <c r="BH67" s="1214"/>
      <c r="BI67" s="1214"/>
      <c r="BJ67" s="1214"/>
      <c r="BK67" s="1214"/>
      <c r="BL67" s="1214"/>
      <c r="BM67" s="1214"/>
      <c r="BN67" s="1214"/>
      <c r="BO67" s="1214"/>
      <c r="BP67" s="1214"/>
      <c r="BQ67" s="1214"/>
      <c r="BR67" s="1214"/>
      <c r="BS67" s="1214"/>
      <c r="BT67" s="1214"/>
      <c r="BU67" s="1214"/>
      <c r="BV67" s="1214"/>
      <c r="BW67" s="1214"/>
      <c r="BX67" s="1214"/>
      <c r="BY67" s="1214"/>
      <c r="BZ67" s="1214"/>
      <c r="CA67" s="1214"/>
      <c r="CB67" s="1214"/>
      <c r="CC67" s="1214"/>
      <c r="CD67" s="1214"/>
      <c r="CE67" s="1214"/>
      <c r="CF67" s="1214"/>
      <c r="CG67" s="1214"/>
      <c r="CH67" s="1214"/>
      <c r="CI67" s="1214"/>
      <c r="CJ67" s="1214"/>
      <c r="CK67" s="1214"/>
      <c r="CL67" s="1214"/>
      <c r="CM67" s="1214"/>
      <c r="CN67" s="1214"/>
      <c r="CO67" s="1214"/>
      <c r="CP67" s="1214"/>
      <c r="CQ67" s="1214"/>
      <c r="CR67" s="1214"/>
      <c r="CS67" s="1214"/>
      <c r="CT67" s="1214"/>
      <c r="CU67" s="1214"/>
      <c r="CV67" s="1214"/>
      <c r="CW67" s="1214"/>
      <c r="CX67" s="1214"/>
      <c r="CY67" s="1214"/>
      <c r="CZ67" s="1214"/>
      <c r="DA67" s="1214"/>
      <c r="DB67" s="1214"/>
      <c r="DC67" s="1215"/>
    </row>
    <row r="68" spans="2:107" x14ac:dyDescent="0.15">
      <c r="B68" s="259"/>
      <c r="AN68" s="1213"/>
      <c r="AO68" s="1214"/>
      <c r="AP68" s="1214"/>
      <c r="AQ68" s="1214"/>
      <c r="AR68" s="1214"/>
      <c r="AS68" s="1214"/>
      <c r="AT68" s="1214"/>
      <c r="AU68" s="1214"/>
      <c r="AV68" s="1214"/>
      <c r="AW68" s="1214"/>
      <c r="AX68" s="1214"/>
      <c r="AY68" s="1214"/>
      <c r="AZ68" s="1214"/>
      <c r="BA68" s="1214"/>
      <c r="BB68" s="1214"/>
      <c r="BC68" s="1214"/>
      <c r="BD68" s="1214"/>
      <c r="BE68" s="1214"/>
      <c r="BF68" s="1214"/>
      <c r="BG68" s="1214"/>
      <c r="BH68" s="1214"/>
      <c r="BI68" s="1214"/>
      <c r="BJ68" s="1214"/>
      <c r="BK68" s="1214"/>
      <c r="BL68" s="1214"/>
      <c r="BM68" s="1214"/>
      <c r="BN68" s="1214"/>
      <c r="BO68" s="1214"/>
      <c r="BP68" s="1214"/>
      <c r="BQ68" s="1214"/>
      <c r="BR68" s="1214"/>
      <c r="BS68" s="1214"/>
      <c r="BT68" s="1214"/>
      <c r="BU68" s="1214"/>
      <c r="BV68" s="1214"/>
      <c r="BW68" s="1214"/>
      <c r="BX68" s="1214"/>
      <c r="BY68" s="1214"/>
      <c r="BZ68" s="1214"/>
      <c r="CA68" s="1214"/>
      <c r="CB68" s="1214"/>
      <c r="CC68" s="1214"/>
      <c r="CD68" s="1214"/>
      <c r="CE68" s="1214"/>
      <c r="CF68" s="1214"/>
      <c r="CG68" s="1214"/>
      <c r="CH68" s="1214"/>
      <c r="CI68" s="1214"/>
      <c r="CJ68" s="1214"/>
      <c r="CK68" s="1214"/>
      <c r="CL68" s="1214"/>
      <c r="CM68" s="1214"/>
      <c r="CN68" s="1214"/>
      <c r="CO68" s="1214"/>
      <c r="CP68" s="1214"/>
      <c r="CQ68" s="1214"/>
      <c r="CR68" s="1214"/>
      <c r="CS68" s="1214"/>
      <c r="CT68" s="1214"/>
      <c r="CU68" s="1214"/>
      <c r="CV68" s="1214"/>
      <c r="CW68" s="1214"/>
      <c r="CX68" s="1214"/>
      <c r="CY68" s="1214"/>
      <c r="CZ68" s="1214"/>
      <c r="DA68" s="1214"/>
      <c r="DB68" s="1214"/>
      <c r="DC68" s="1215"/>
    </row>
    <row r="69" spans="2:107" x14ac:dyDescent="0.15">
      <c r="B69" s="259"/>
      <c r="AN69" s="1216"/>
      <c r="AO69" s="1217"/>
      <c r="AP69" s="1217"/>
      <c r="AQ69" s="1217"/>
      <c r="AR69" s="1217"/>
      <c r="AS69" s="1217"/>
      <c r="AT69" s="1217"/>
      <c r="AU69" s="1217"/>
      <c r="AV69" s="1217"/>
      <c r="AW69" s="1217"/>
      <c r="AX69" s="1217"/>
      <c r="AY69" s="1217"/>
      <c r="AZ69" s="1217"/>
      <c r="BA69" s="1217"/>
      <c r="BB69" s="1217"/>
      <c r="BC69" s="1217"/>
      <c r="BD69" s="1217"/>
      <c r="BE69" s="1217"/>
      <c r="BF69" s="1217"/>
      <c r="BG69" s="1217"/>
      <c r="BH69" s="1217"/>
      <c r="BI69" s="1217"/>
      <c r="BJ69" s="1217"/>
      <c r="BK69" s="1217"/>
      <c r="BL69" s="1217"/>
      <c r="BM69" s="1217"/>
      <c r="BN69" s="1217"/>
      <c r="BO69" s="1217"/>
      <c r="BP69" s="1217"/>
      <c r="BQ69" s="1217"/>
      <c r="BR69" s="1217"/>
      <c r="BS69" s="1217"/>
      <c r="BT69" s="1217"/>
      <c r="BU69" s="1217"/>
      <c r="BV69" s="1217"/>
      <c r="BW69" s="1217"/>
      <c r="BX69" s="1217"/>
      <c r="BY69" s="1217"/>
      <c r="BZ69" s="1217"/>
      <c r="CA69" s="1217"/>
      <c r="CB69" s="1217"/>
      <c r="CC69" s="1217"/>
      <c r="CD69" s="1217"/>
      <c r="CE69" s="1217"/>
      <c r="CF69" s="1217"/>
      <c r="CG69" s="1217"/>
      <c r="CH69" s="1217"/>
      <c r="CI69" s="1217"/>
      <c r="CJ69" s="1217"/>
      <c r="CK69" s="1217"/>
      <c r="CL69" s="1217"/>
      <c r="CM69" s="1217"/>
      <c r="CN69" s="1217"/>
      <c r="CO69" s="1217"/>
      <c r="CP69" s="1217"/>
      <c r="CQ69" s="1217"/>
      <c r="CR69" s="1217"/>
      <c r="CS69" s="1217"/>
      <c r="CT69" s="1217"/>
      <c r="CU69" s="1217"/>
      <c r="CV69" s="1217"/>
      <c r="CW69" s="1217"/>
      <c r="CX69" s="1217"/>
      <c r="CY69" s="1217"/>
      <c r="CZ69" s="1217"/>
      <c r="DA69" s="1217"/>
      <c r="DB69" s="1217"/>
      <c r="DC69" s="1218"/>
    </row>
    <row r="70" spans="2:107" x14ac:dyDescent="0.15">
      <c r="B70" s="259"/>
      <c r="H70" s="1242"/>
      <c r="I70" s="1242"/>
      <c r="J70" s="1243"/>
      <c r="K70" s="1243"/>
      <c r="L70" s="1244"/>
      <c r="M70" s="1243"/>
      <c r="N70" s="1244"/>
      <c r="AN70" s="1219"/>
      <c r="AO70" s="1219"/>
      <c r="AP70" s="1219"/>
      <c r="AZ70" s="1219"/>
      <c r="BA70" s="1219"/>
      <c r="BB70" s="1219"/>
      <c r="BL70" s="1219"/>
      <c r="BM70" s="1219"/>
      <c r="BN70" s="1219"/>
      <c r="BX70" s="1219"/>
      <c r="BY70" s="1219"/>
      <c r="BZ70" s="1219"/>
      <c r="CJ70" s="1219"/>
      <c r="CK70" s="1219"/>
      <c r="CL70" s="1219"/>
      <c r="CV70" s="1219"/>
      <c r="CW70" s="1219"/>
      <c r="CX70" s="1219"/>
    </row>
    <row r="71" spans="2:107" x14ac:dyDescent="0.15">
      <c r="B71" s="259"/>
      <c r="G71" s="1245"/>
      <c r="I71" s="1246"/>
      <c r="J71" s="1243"/>
      <c r="K71" s="1243"/>
      <c r="L71" s="1244"/>
      <c r="M71" s="1243"/>
      <c r="N71" s="1244"/>
      <c r="AM71" s="1245"/>
      <c r="AN71" s="255" t="s">
        <v>627</v>
      </c>
    </row>
    <row r="72" spans="2:107" x14ac:dyDescent="0.15">
      <c r="B72" s="259"/>
      <c r="G72" s="1220"/>
      <c r="H72" s="1220"/>
      <c r="I72" s="1220"/>
      <c r="J72" s="1220"/>
      <c r="K72" s="1221"/>
      <c r="L72" s="1221"/>
      <c r="M72" s="1222"/>
      <c r="N72" s="1222"/>
      <c r="AN72" s="1223"/>
      <c r="AO72" s="1224"/>
      <c r="AP72" s="1224"/>
      <c r="AQ72" s="1224"/>
      <c r="AR72" s="1224"/>
      <c r="AS72" s="1224"/>
      <c r="AT72" s="1224"/>
      <c r="AU72" s="1224"/>
      <c r="AV72" s="1224"/>
      <c r="AW72" s="1224"/>
      <c r="AX72" s="1224"/>
      <c r="AY72" s="1224"/>
      <c r="AZ72" s="1224"/>
      <c r="BA72" s="1224"/>
      <c r="BB72" s="1224"/>
      <c r="BC72" s="1224"/>
      <c r="BD72" s="1224"/>
      <c r="BE72" s="1224"/>
      <c r="BF72" s="1224"/>
      <c r="BG72" s="1224"/>
      <c r="BH72" s="1224"/>
      <c r="BI72" s="1224"/>
      <c r="BJ72" s="1224"/>
      <c r="BK72" s="1224"/>
      <c r="BL72" s="1224"/>
      <c r="BM72" s="1224"/>
      <c r="BN72" s="1224"/>
      <c r="BO72" s="1225"/>
      <c r="BP72" s="1226" t="s">
        <v>578</v>
      </c>
      <c r="BQ72" s="1226"/>
      <c r="BR72" s="1226"/>
      <c r="BS72" s="1226"/>
      <c r="BT72" s="1226"/>
      <c r="BU72" s="1226"/>
      <c r="BV72" s="1226"/>
      <c r="BW72" s="1226"/>
      <c r="BX72" s="1226" t="s">
        <v>579</v>
      </c>
      <c r="BY72" s="1226"/>
      <c r="BZ72" s="1226"/>
      <c r="CA72" s="1226"/>
      <c r="CB72" s="1226"/>
      <c r="CC72" s="1226"/>
      <c r="CD72" s="1226"/>
      <c r="CE72" s="1226"/>
      <c r="CF72" s="1226" t="s">
        <v>580</v>
      </c>
      <c r="CG72" s="1226"/>
      <c r="CH72" s="1226"/>
      <c r="CI72" s="1226"/>
      <c r="CJ72" s="1226"/>
      <c r="CK72" s="1226"/>
      <c r="CL72" s="1226"/>
      <c r="CM72" s="1226"/>
      <c r="CN72" s="1226" t="s">
        <v>581</v>
      </c>
      <c r="CO72" s="1226"/>
      <c r="CP72" s="1226"/>
      <c r="CQ72" s="1226"/>
      <c r="CR72" s="1226"/>
      <c r="CS72" s="1226"/>
      <c r="CT72" s="1226"/>
      <c r="CU72" s="1226"/>
      <c r="CV72" s="1226" t="s">
        <v>582</v>
      </c>
      <c r="CW72" s="1226"/>
      <c r="CX72" s="1226"/>
      <c r="CY72" s="1226"/>
      <c r="CZ72" s="1226"/>
      <c r="DA72" s="1226"/>
      <c r="DB72" s="1226"/>
      <c r="DC72" s="1226"/>
    </row>
    <row r="73" spans="2:107" x14ac:dyDescent="0.15">
      <c r="B73" s="259"/>
      <c r="G73" s="1227"/>
      <c r="H73" s="1227"/>
      <c r="I73" s="1227"/>
      <c r="J73" s="1227"/>
      <c r="K73" s="1247"/>
      <c r="L73" s="1247"/>
      <c r="M73" s="1247"/>
      <c r="N73" s="1247"/>
      <c r="AM73" s="1219"/>
      <c r="AN73" s="1230" t="s">
        <v>628</v>
      </c>
      <c r="AO73" s="1230"/>
      <c r="AP73" s="1230"/>
      <c r="AQ73" s="1230"/>
      <c r="AR73" s="1230"/>
      <c r="AS73" s="1230"/>
      <c r="AT73" s="1230"/>
      <c r="AU73" s="1230"/>
      <c r="AV73" s="1230"/>
      <c r="AW73" s="1230"/>
      <c r="AX73" s="1230"/>
      <c r="AY73" s="1230"/>
      <c r="AZ73" s="1230"/>
      <c r="BA73" s="1230"/>
      <c r="BB73" s="1230" t="s">
        <v>629</v>
      </c>
      <c r="BC73" s="1230"/>
      <c r="BD73" s="1230"/>
      <c r="BE73" s="1230"/>
      <c r="BF73" s="1230"/>
      <c r="BG73" s="1230"/>
      <c r="BH73" s="1230"/>
      <c r="BI73" s="1230"/>
      <c r="BJ73" s="1230"/>
      <c r="BK73" s="1230"/>
      <c r="BL73" s="1230"/>
      <c r="BM73" s="1230"/>
      <c r="BN73" s="1230"/>
      <c r="BO73" s="1230"/>
      <c r="BP73" s="1231"/>
      <c r="BQ73" s="1231"/>
      <c r="BR73" s="1231"/>
      <c r="BS73" s="1231"/>
      <c r="BT73" s="1231"/>
      <c r="BU73" s="1231"/>
      <c r="BV73" s="1231"/>
      <c r="BW73" s="1231"/>
      <c r="BX73" s="1231"/>
      <c r="BY73" s="1231"/>
      <c r="BZ73" s="1231"/>
      <c r="CA73" s="1231"/>
      <c r="CB73" s="1231"/>
      <c r="CC73" s="1231"/>
      <c r="CD73" s="1231"/>
      <c r="CE73" s="1231"/>
      <c r="CF73" s="1231"/>
      <c r="CG73" s="1231"/>
      <c r="CH73" s="1231"/>
      <c r="CI73" s="1231"/>
      <c r="CJ73" s="1231"/>
      <c r="CK73" s="1231"/>
      <c r="CL73" s="1231"/>
      <c r="CM73" s="1231"/>
      <c r="CN73" s="1231"/>
      <c r="CO73" s="1231"/>
      <c r="CP73" s="1231"/>
      <c r="CQ73" s="1231"/>
      <c r="CR73" s="1231"/>
      <c r="CS73" s="1231"/>
      <c r="CT73" s="1231"/>
      <c r="CU73" s="1231"/>
      <c r="CV73" s="1231"/>
      <c r="CW73" s="1231"/>
      <c r="CX73" s="1231"/>
      <c r="CY73" s="1231"/>
      <c r="CZ73" s="1231"/>
      <c r="DA73" s="1231"/>
      <c r="DB73" s="1231"/>
      <c r="DC73" s="1231"/>
    </row>
    <row r="74" spans="2:107" x14ac:dyDescent="0.15">
      <c r="B74" s="259"/>
      <c r="G74" s="1227"/>
      <c r="H74" s="1227"/>
      <c r="I74" s="1227"/>
      <c r="J74" s="1227"/>
      <c r="K74" s="1247"/>
      <c r="L74" s="1247"/>
      <c r="M74" s="1247"/>
      <c r="N74" s="1247"/>
      <c r="AM74" s="1219"/>
      <c r="AN74" s="1230"/>
      <c r="AO74" s="1230"/>
      <c r="AP74" s="1230"/>
      <c r="AQ74" s="1230"/>
      <c r="AR74" s="1230"/>
      <c r="AS74" s="1230"/>
      <c r="AT74" s="1230"/>
      <c r="AU74" s="1230"/>
      <c r="AV74" s="1230"/>
      <c r="AW74" s="1230"/>
      <c r="AX74" s="1230"/>
      <c r="AY74" s="1230"/>
      <c r="AZ74" s="1230"/>
      <c r="BA74" s="1230"/>
      <c r="BB74" s="1230"/>
      <c r="BC74" s="1230"/>
      <c r="BD74" s="1230"/>
      <c r="BE74" s="1230"/>
      <c r="BF74" s="1230"/>
      <c r="BG74" s="1230"/>
      <c r="BH74" s="1230"/>
      <c r="BI74" s="1230"/>
      <c r="BJ74" s="1230"/>
      <c r="BK74" s="1230"/>
      <c r="BL74" s="1230"/>
      <c r="BM74" s="1230"/>
      <c r="BN74" s="1230"/>
      <c r="BO74" s="1230"/>
      <c r="BP74" s="1231"/>
      <c r="BQ74" s="1231"/>
      <c r="BR74" s="1231"/>
      <c r="BS74" s="1231"/>
      <c r="BT74" s="1231"/>
      <c r="BU74" s="1231"/>
      <c r="BV74" s="1231"/>
      <c r="BW74" s="1231"/>
      <c r="BX74" s="1231"/>
      <c r="BY74" s="1231"/>
      <c r="BZ74" s="1231"/>
      <c r="CA74" s="1231"/>
      <c r="CB74" s="1231"/>
      <c r="CC74" s="1231"/>
      <c r="CD74" s="1231"/>
      <c r="CE74" s="1231"/>
      <c r="CF74" s="1231"/>
      <c r="CG74" s="1231"/>
      <c r="CH74" s="1231"/>
      <c r="CI74" s="1231"/>
      <c r="CJ74" s="1231"/>
      <c r="CK74" s="1231"/>
      <c r="CL74" s="1231"/>
      <c r="CM74" s="1231"/>
      <c r="CN74" s="1231"/>
      <c r="CO74" s="1231"/>
      <c r="CP74" s="1231"/>
      <c r="CQ74" s="1231"/>
      <c r="CR74" s="1231"/>
      <c r="CS74" s="1231"/>
      <c r="CT74" s="1231"/>
      <c r="CU74" s="1231"/>
      <c r="CV74" s="1231"/>
      <c r="CW74" s="1231"/>
      <c r="CX74" s="1231"/>
      <c r="CY74" s="1231"/>
      <c r="CZ74" s="1231"/>
      <c r="DA74" s="1231"/>
      <c r="DB74" s="1231"/>
      <c r="DC74" s="1231"/>
    </row>
    <row r="75" spans="2:107" x14ac:dyDescent="0.15">
      <c r="B75" s="259"/>
      <c r="G75" s="1227"/>
      <c r="H75" s="1227"/>
      <c r="I75" s="1220"/>
      <c r="J75" s="1220"/>
      <c r="K75" s="1229"/>
      <c r="L75" s="1229"/>
      <c r="M75" s="1229"/>
      <c r="N75" s="1229"/>
      <c r="AM75" s="1219"/>
      <c r="AN75" s="1230"/>
      <c r="AO75" s="1230"/>
      <c r="AP75" s="1230"/>
      <c r="AQ75" s="1230"/>
      <c r="AR75" s="1230"/>
      <c r="AS75" s="1230"/>
      <c r="AT75" s="1230"/>
      <c r="AU75" s="1230"/>
      <c r="AV75" s="1230"/>
      <c r="AW75" s="1230"/>
      <c r="AX75" s="1230"/>
      <c r="AY75" s="1230"/>
      <c r="AZ75" s="1230"/>
      <c r="BA75" s="1230"/>
      <c r="BB75" s="1230" t="s">
        <v>634</v>
      </c>
      <c r="BC75" s="1230"/>
      <c r="BD75" s="1230"/>
      <c r="BE75" s="1230"/>
      <c r="BF75" s="1230"/>
      <c r="BG75" s="1230"/>
      <c r="BH75" s="1230"/>
      <c r="BI75" s="1230"/>
      <c r="BJ75" s="1230"/>
      <c r="BK75" s="1230"/>
      <c r="BL75" s="1230"/>
      <c r="BM75" s="1230"/>
      <c r="BN75" s="1230"/>
      <c r="BO75" s="1230"/>
      <c r="BP75" s="1231">
        <v>13.8</v>
      </c>
      <c r="BQ75" s="1231"/>
      <c r="BR75" s="1231"/>
      <c r="BS75" s="1231"/>
      <c r="BT75" s="1231"/>
      <c r="BU75" s="1231"/>
      <c r="BV75" s="1231"/>
      <c r="BW75" s="1231"/>
      <c r="BX75" s="1231">
        <v>13.9</v>
      </c>
      <c r="BY75" s="1231"/>
      <c r="BZ75" s="1231"/>
      <c r="CA75" s="1231"/>
      <c r="CB75" s="1231"/>
      <c r="CC75" s="1231"/>
      <c r="CD75" s="1231"/>
      <c r="CE75" s="1231"/>
      <c r="CF75" s="1231">
        <v>13.8</v>
      </c>
      <c r="CG75" s="1231"/>
      <c r="CH75" s="1231"/>
      <c r="CI75" s="1231"/>
      <c r="CJ75" s="1231"/>
      <c r="CK75" s="1231"/>
      <c r="CL75" s="1231"/>
      <c r="CM75" s="1231"/>
      <c r="CN75" s="1231">
        <v>13.7</v>
      </c>
      <c r="CO75" s="1231"/>
      <c r="CP75" s="1231"/>
      <c r="CQ75" s="1231"/>
      <c r="CR75" s="1231"/>
      <c r="CS75" s="1231"/>
      <c r="CT75" s="1231"/>
      <c r="CU75" s="1231"/>
      <c r="CV75" s="1231">
        <v>13.3</v>
      </c>
      <c r="CW75" s="1231"/>
      <c r="CX75" s="1231"/>
      <c r="CY75" s="1231"/>
      <c r="CZ75" s="1231"/>
      <c r="DA75" s="1231"/>
      <c r="DB75" s="1231"/>
      <c r="DC75" s="1231"/>
    </row>
    <row r="76" spans="2:107" x14ac:dyDescent="0.15">
      <c r="B76" s="259"/>
      <c r="G76" s="1227"/>
      <c r="H76" s="1227"/>
      <c r="I76" s="1220"/>
      <c r="J76" s="1220"/>
      <c r="K76" s="1229"/>
      <c r="L76" s="1229"/>
      <c r="M76" s="1229"/>
      <c r="N76" s="1229"/>
      <c r="AM76" s="1219"/>
      <c r="AN76" s="1230"/>
      <c r="AO76" s="1230"/>
      <c r="AP76" s="1230"/>
      <c r="AQ76" s="1230"/>
      <c r="AR76" s="1230"/>
      <c r="AS76" s="1230"/>
      <c r="AT76" s="1230"/>
      <c r="AU76" s="1230"/>
      <c r="AV76" s="1230"/>
      <c r="AW76" s="1230"/>
      <c r="AX76" s="1230"/>
      <c r="AY76" s="1230"/>
      <c r="AZ76" s="1230"/>
      <c r="BA76" s="1230"/>
      <c r="BB76" s="1230"/>
      <c r="BC76" s="1230"/>
      <c r="BD76" s="1230"/>
      <c r="BE76" s="1230"/>
      <c r="BF76" s="1230"/>
      <c r="BG76" s="1230"/>
      <c r="BH76" s="1230"/>
      <c r="BI76" s="1230"/>
      <c r="BJ76" s="1230"/>
      <c r="BK76" s="1230"/>
      <c r="BL76" s="1230"/>
      <c r="BM76" s="1230"/>
      <c r="BN76" s="1230"/>
      <c r="BO76" s="1230"/>
      <c r="BP76" s="1231"/>
      <c r="BQ76" s="1231"/>
      <c r="BR76" s="1231"/>
      <c r="BS76" s="1231"/>
      <c r="BT76" s="1231"/>
      <c r="BU76" s="1231"/>
      <c r="BV76" s="1231"/>
      <c r="BW76" s="1231"/>
      <c r="BX76" s="1231"/>
      <c r="BY76" s="1231"/>
      <c r="BZ76" s="1231"/>
      <c r="CA76" s="1231"/>
      <c r="CB76" s="1231"/>
      <c r="CC76" s="1231"/>
      <c r="CD76" s="1231"/>
      <c r="CE76" s="1231"/>
      <c r="CF76" s="1231"/>
      <c r="CG76" s="1231"/>
      <c r="CH76" s="1231"/>
      <c r="CI76" s="1231"/>
      <c r="CJ76" s="1231"/>
      <c r="CK76" s="1231"/>
      <c r="CL76" s="1231"/>
      <c r="CM76" s="1231"/>
      <c r="CN76" s="1231"/>
      <c r="CO76" s="1231"/>
      <c r="CP76" s="1231"/>
      <c r="CQ76" s="1231"/>
      <c r="CR76" s="1231"/>
      <c r="CS76" s="1231"/>
      <c r="CT76" s="1231"/>
      <c r="CU76" s="1231"/>
      <c r="CV76" s="1231"/>
      <c r="CW76" s="1231"/>
      <c r="CX76" s="1231"/>
      <c r="CY76" s="1231"/>
      <c r="CZ76" s="1231"/>
      <c r="DA76" s="1231"/>
      <c r="DB76" s="1231"/>
      <c r="DC76" s="1231"/>
    </row>
    <row r="77" spans="2:107" x14ac:dyDescent="0.15">
      <c r="B77" s="259"/>
      <c r="G77" s="1220"/>
      <c r="H77" s="1220"/>
      <c r="I77" s="1220"/>
      <c r="J77" s="1220"/>
      <c r="K77" s="1247"/>
      <c r="L77" s="1247"/>
      <c r="M77" s="1247"/>
      <c r="N77" s="1247"/>
      <c r="AN77" s="1226" t="s">
        <v>631</v>
      </c>
      <c r="AO77" s="1226"/>
      <c r="AP77" s="1226"/>
      <c r="AQ77" s="1226"/>
      <c r="AR77" s="1226"/>
      <c r="AS77" s="1226"/>
      <c r="AT77" s="1226"/>
      <c r="AU77" s="1226"/>
      <c r="AV77" s="1226"/>
      <c r="AW77" s="1226"/>
      <c r="AX77" s="1226"/>
      <c r="AY77" s="1226"/>
      <c r="AZ77" s="1226"/>
      <c r="BA77" s="1226"/>
      <c r="BB77" s="1230" t="s">
        <v>629</v>
      </c>
      <c r="BC77" s="1230"/>
      <c r="BD77" s="1230"/>
      <c r="BE77" s="1230"/>
      <c r="BF77" s="1230"/>
      <c r="BG77" s="1230"/>
      <c r="BH77" s="1230"/>
      <c r="BI77" s="1230"/>
      <c r="BJ77" s="1230"/>
      <c r="BK77" s="1230"/>
      <c r="BL77" s="1230"/>
      <c r="BM77" s="1230"/>
      <c r="BN77" s="1230"/>
      <c r="BO77" s="1230"/>
      <c r="BP77" s="1231">
        <v>52.7</v>
      </c>
      <c r="BQ77" s="1231"/>
      <c r="BR77" s="1231"/>
      <c r="BS77" s="1231"/>
      <c r="BT77" s="1231"/>
      <c r="BU77" s="1231"/>
      <c r="BV77" s="1231"/>
      <c r="BW77" s="1231"/>
      <c r="BX77" s="1231">
        <v>49.7</v>
      </c>
      <c r="BY77" s="1231"/>
      <c r="BZ77" s="1231"/>
      <c r="CA77" s="1231"/>
      <c r="CB77" s="1231"/>
      <c r="CC77" s="1231"/>
      <c r="CD77" s="1231"/>
      <c r="CE77" s="1231"/>
      <c r="CF77" s="1231">
        <v>37.299999999999997</v>
      </c>
      <c r="CG77" s="1231"/>
      <c r="CH77" s="1231"/>
      <c r="CI77" s="1231"/>
      <c r="CJ77" s="1231"/>
      <c r="CK77" s="1231"/>
      <c r="CL77" s="1231"/>
      <c r="CM77" s="1231"/>
      <c r="CN77" s="1231">
        <v>25.1</v>
      </c>
      <c r="CO77" s="1231"/>
      <c r="CP77" s="1231"/>
      <c r="CQ77" s="1231"/>
      <c r="CR77" s="1231"/>
      <c r="CS77" s="1231"/>
      <c r="CT77" s="1231"/>
      <c r="CU77" s="1231"/>
      <c r="CV77" s="1231">
        <v>17.600000000000001</v>
      </c>
      <c r="CW77" s="1231"/>
      <c r="CX77" s="1231"/>
      <c r="CY77" s="1231"/>
      <c r="CZ77" s="1231"/>
      <c r="DA77" s="1231"/>
      <c r="DB77" s="1231"/>
      <c r="DC77" s="1231"/>
    </row>
    <row r="78" spans="2:107" x14ac:dyDescent="0.15">
      <c r="B78" s="259"/>
      <c r="G78" s="1220"/>
      <c r="H78" s="1220"/>
      <c r="I78" s="1220"/>
      <c r="J78" s="1220"/>
      <c r="K78" s="1247"/>
      <c r="L78" s="1247"/>
      <c r="M78" s="1247"/>
      <c r="N78" s="1247"/>
      <c r="AN78" s="1226"/>
      <c r="AO78" s="1226"/>
      <c r="AP78" s="1226"/>
      <c r="AQ78" s="1226"/>
      <c r="AR78" s="1226"/>
      <c r="AS78" s="1226"/>
      <c r="AT78" s="1226"/>
      <c r="AU78" s="1226"/>
      <c r="AV78" s="1226"/>
      <c r="AW78" s="1226"/>
      <c r="AX78" s="1226"/>
      <c r="AY78" s="1226"/>
      <c r="AZ78" s="1226"/>
      <c r="BA78" s="1226"/>
      <c r="BB78" s="1230"/>
      <c r="BC78" s="1230"/>
      <c r="BD78" s="1230"/>
      <c r="BE78" s="1230"/>
      <c r="BF78" s="1230"/>
      <c r="BG78" s="1230"/>
      <c r="BH78" s="1230"/>
      <c r="BI78" s="1230"/>
      <c r="BJ78" s="1230"/>
      <c r="BK78" s="1230"/>
      <c r="BL78" s="1230"/>
      <c r="BM78" s="1230"/>
      <c r="BN78" s="1230"/>
      <c r="BO78" s="1230"/>
      <c r="BP78" s="1231"/>
      <c r="BQ78" s="1231"/>
      <c r="BR78" s="1231"/>
      <c r="BS78" s="1231"/>
      <c r="BT78" s="1231"/>
      <c r="BU78" s="1231"/>
      <c r="BV78" s="1231"/>
      <c r="BW78" s="1231"/>
      <c r="BX78" s="1231"/>
      <c r="BY78" s="1231"/>
      <c r="BZ78" s="1231"/>
      <c r="CA78" s="1231"/>
      <c r="CB78" s="1231"/>
      <c r="CC78" s="1231"/>
      <c r="CD78" s="1231"/>
      <c r="CE78" s="1231"/>
      <c r="CF78" s="1231"/>
      <c r="CG78" s="1231"/>
      <c r="CH78" s="1231"/>
      <c r="CI78" s="1231"/>
      <c r="CJ78" s="1231"/>
      <c r="CK78" s="1231"/>
      <c r="CL78" s="1231"/>
      <c r="CM78" s="1231"/>
      <c r="CN78" s="1231"/>
      <c r="CO78" s="1231"/>
      <c r="CP78" s="1231"/>
      <c r="CQ78" s="1231"/>
      <c r="CR78" s="1231"/>
      <c r="CS78" s="1231"/>
      <c r="CT78" s="1231"/>
      <c r="CU78" s="1231"/>
      <c r="CV78" s="1231"/>
      <c r="CW78" s="1231"/>
      <c r="CX78" s="1231"/>
      <c r="CY78" s="1231"/>
      <c r="CZ78" s="1231"/>
      <c r="DA78" s="1231"/>
      <c r="DB78" s="1231"/>
      <c r="DC78" s="1231"/>
    </row>
    <row r="79" spans="2:107" x14ac:dyDescent="0.15">
      <c r="B79" s="259"/>
      <c r="G79" s="1220"/>
      <c r="H79" s="1220"/>
      <c r="I79" s="1233"/>
      <c r="J79" s="1233"/>
      <c r="K79" s="1248"/>
      <c r="L79" s="1248"/>
      <c r="M79" s="1248"/>
      <c r="N79" s="1248"/>
      <c r="AN79" s="1226"/>
      <c r="AO79" s="1226"/>
      <c r="AP79" s="1226"/>
      <c r="AQ79" s="1226"/>
      <c r="AR79" s="1226"/>
      <c r="AS79" s="1226"/>
      <c r="AT79" s="1226"/>
      <c r="AU79" s="1226"/>
      <c r="AV79" s="1226"/>
      <c r="AW79" s="1226"/>
      <c r="AX79" s="1226"/>
      <c r="AY79" s="1226"/>
      <c r="AZ79" s="1226"/>
      <c r="BA79" s="1226"/>
      <c r="BB79" s="1230" t="s">
        <v>634</v>
      </c>
      <c r="BC79" s="1230"/>
      <c r="BD79" s="1230"/>
      <c r="BE79" s="1230"/>
      <c r="BF79" s="1230"/>
      <c r="BG79" s="1230"/>
      <c r="BH79" s="1230"/>
      <c r="BI79" s="1230"/>
      <c r="BJ79" s="1230"/>
      <c r="BK79" s="1230"/>
      <c r="BL79" s="1230"/>
      <c r="BM79" s="1230"/>
      <c r="BN79" s="1230"/>
      <c r="BO79" s="1230"/>
      <c r="BP79" s="1231">
        <v>9.5</v>
      </c>
      <c r="BQ79" s="1231"/>
      <c r="BR79" s="1231"/>
      <c r="BS79" s="1231"/>
      <c r="BT79" s="1231"/>
      <c r="BU79" s="1231"/>
      <c r="BV79" s="1231"/>
      <c r="BW79" s="1231"/>
      <c r="BX79" s="1231">
        <v>9.1999999999999993</v>
      </c>
      <c r="BY79" s="1231"/>
      <c r="BZ79" s="1231"/>
      <c r="CA79" s="1231"/>
      <c r="CB79" s="1231"/>
      <c r="CC79" s="1231"/>
      <c r="CD79" s="1231"/>
      <c r="CE79" s="1231"/>
      <c r="CF79" s="1231">
        <v>8.6</v>
      </c>
      <c r="CG79" s="1231"/>
      <c r="CH79" s="1231"/>
      <c r="CI79" s="1231"/>
      <c r="CJ79" s="1231"/>
      <c r="CK79" s="1231"/>
      <c r="CL79" s="1231"/>
      <c r="CM79" s="1231"/>
      <c r="CN79" s="1231">
        <v>8.3000000000000007</v>
      </c>
      <c r="CO79" s="1231"/>
      <c r="CP79" s="1231"/>
      <c r="CQ79" s="1231"/>
      <c r="CR79" s="1231"/>
      <c r="CS79" s="1231"/>
      <c r="CT79" s="1231"/>
      <c r="CU79" s="1231"/>
      <c r="CV79" s="1231">
        <v>8.4</v>
      </c>
      <c r="CW79" s="1231"/>
      <c r="CX79" s="1231"/>
      <c r="CY79" s="1231"/>
      <c r="CZ79" s="1231"/>
      <c r="DA79" s="1231"/>
      <c r="DB79" s="1231"/>
      <c r="DC79" s="1231"/>
    </row>
    <row r="80" spans="2:107" x14ac:dyDescent="0.15">
      <c r="B80" s="259"/>
      <c r="G80" s="1220"/>
      <c r="H80" s="1220"/>
      <c r="I80" s="1233"/>
      <c r="J80" s="1233"/>
      <c r="K80" s="1248"/>
      <c r="L80" s="1248"/>
      <c r="M80" s="1248"/>
      <c r="N80" s="1248"/>
      <c r="AN80" s="1226"/>
      <c r="AO80" s="1226"/>
      <c r="AP80" s="1226"/>
      <c r="AQ80" s="1226"/>
      <c r="AR80" s="1226"/>
      <c r="AS80" s="1226"/>
      <c r="AT80" s="1226"/>
      <c r="AU80" s="1226"/>
      <c r="AV80" s="1226"/>
      <c r="AW80" s="1226"/>
      <c r="AX80" s="1226"/>
      <c r="AY80" s="1226"/>
      <c r="AZ80" s="1226"/>
      <c r="BA80" s="1226"/>
      <c r="BB80" s="1230"/>
      <c r="BC80" s="1230"/>
      <c r="BD80" s="1230"/>
      <c r="BE80" s="1230"/>
      <c r="BF80" s="1230"/>
      <c r="BG80" s="1230"/>
      <c r="BH80" s="1230"/>
      <c r="BI80" s="1230"/>
      <c r="BJ80" s="1230"/>
      <c r="BK80" s="1230"/>
      <c r="BL80" s="1230"/>
      <c r="BM80" s="1230"/>
      <c r="BN80" s="1230"/>
      <c r="BO80" s="1230"/>
      <c r="BP80" s="1231"/>
      <c r="BQ80" s="1231"/>
      <c r="BR80" s="1231"/>
      <c r="BS80" s="1231"/>
      <c r="BT80" s="1231"/>
      <c r="BU80" s="1231"/>
      <c r="BV80" s="1231"/>
      <c r="BW80" s="1231"/>
      <c r="BX80" s="1231"/>
      <c r="BY80" s="1231"/>
      <c r="BZ80" s="1231"/>
      <c r="CA80" s="1231"/>
      <c r="CB80" s="1231"/>
      <c r="CC80" s="1231"/>
      <c r="CD80" s="1231"/>
      <c r="CE80" s="1231"/>
      <c r="CF80" s="1231"/>
      <c r="CG80" s="1231"/>
      <c r="CH80" s="1231"/>
      <c r="CI80" s="1231"/>
      <c r="CJ80" s="1231"/>
      <c r="CK80" s="1231"/>
      <c r="CL80" s="1231"/>
      <c r="CM80" s="1231"/>
      <c r="CN80" s="1231"/>
      <c r="CO80" s="1231"/>
      <c r="CP80" s="1231"/>
      <c r="CQ80" s="1231"/>
      <c r="CR80" s="1231"/>
      <c r="CS80" s="1231"/>
      <c r="CT80" s="1231"/>
      <c r="CU80" s="1231"/>
      <c r="CV80" s="1231"/>
      <c r="CW80" s="1231"/>
      <c r="CX80" s="1231"/>
      <c r="CY80" s="1231"/>
      <c r="CZ80" s="1231"/>
      <c r="DA80" s="1231"/>
      <c r="DB80" s="1231"/>
      <c r="DC80" s="1231"/>
    </row>
    <row r="81" spans="2:109" x14ac:dyDescent="0.15">
      <c r="B81" s="259"/>
    </row>
    <row r="82" spans="2:109" ht="17.25" x14ac:dyDescent="0.15">
      <c r="B82" s="259"/>
      <c r="K82" s="1249"/>
      <c r="L82" s="1249"/>
      <c r="M82" s="1249"/>
      <c r="N82" s="1249"/>
      <c r="AQ82" s="1249"/>
      <c r="AR82" s="1249"/>
      <c r="AS82" s="1249"/>
      <c r="AT82" s="1249"/>
      <c r="BC82" s="1249"/>
      <c r="BD82" s="1249"/>
      <c r="BE82" s="1249"/>
      <c r="BF82" s="1249"/>
      <c r="BO82" s="1249"/>
      <c r="BP82" s="1249"/>
      <c r="BQ82" s="1249"/>
      <c r="BR82" s="1249"/>
      <c r="CA82" s="1249"/>
      <c r="CB82" s="1249"/>
      <c r="CC82" s="1249"/>
      <c r="CD82" s="1249"/>
      <c r="CM82" s="1249"/>
      <c r="CN82" s="1249"/>
      <c r="CO82" s="1249"/>
      <c r="CP82" s="1249"/>
      <c r="CY82" s="1249"/>
      <c r="CZ82" s="1249"/>
      <c r="DA82" s="1249"/>
      <c r="DB82" s="1249"/>
      <c r="DC82" s="1249"/>
    </row>
    <row r="83" spans="2:109" x14ac:dyDescent="0.15">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x14ac:dyDescent="0.15">
      <c r="DD84" s="255"/>
      <c r="DE84" s="255"/>
    </row>
    <row r="85" spans="2:109" x14ac:dyDescent="0.15">
      <c r="DD85" s="255"/>
      <c r="DE85" s="255"/>
    </row>
  </sheetData>
  <sheetProtection algorithmName="SHA-512" hashValue="XKg8cAOtmQkzEbaQyVVIzUftXSRdjfNm/w+rIMU88KP/DlW4UsZSFXB8gv5cZdgMbl6HWeA2CdnlkrlTW7XZYA==" saltValue="bCXq1B3sgkOs3Y+RrQ1sj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4"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3E1FFB-FCB3-40C0-BD52-C1BD64FF81CC}">
  <sheetPr>
    <pageSetUpPr fitToPage="1"/>
  </sheetPr>
  <dimension ref="A1:DR125"/>
  <sheetViews>
    <sheetView showGridLines="0" zoomScale="75" zoomScaleNormal="75" zoomScaleSheetLayoutView="70" workbookViewId="0">
      <selection activeCell="BD71" sqref="BD71"/>
    </sheetView>
  </sheetViews>
  <sheetFormatPr defaultColWidth="0" defaultRowHeight="13.5" customHeight="1" zeroHeight="1" x14ac:dyDescent="0.15"/>
  <cols>
    <col min="1" max="34" width="2.5" style="254" customWidth="1"/>
    <col min="35" max="122" width="2.5" style="253" customWidth="1"/>
    <col min="123" max="16384" width="2.5" style="253" hidden="1"/>
  </cols>
  <sheetData>
    <row r="1" spans="1:34"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x14ac:dyDescent="0.15">
      <c r="S2" s="253"/>
      <c r="AH2" s="253"/>
    </row>
    <row r="3" spans="1: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x14ac:dyDescent="0.15"/>
    <row r="5" spans="1:34" x14ac:dyDescent="0.15"/>
    <row r="6" spans="1:34" x14ac:dyDescent="0.15"/>
    <row r="7" spans="1:34" x14ac:dyDescent="0.15"/>
    <row r="8" spans="1:34" x14ac:dyDescent="0.15"/>
    <row r="9" spans="1:34" x14ac:dyDescent="0.15">
      <c r="AH9" s="25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525</v>
      </c>
    </row>
  </sheetData>
  <sheetProtection algorithmName="SHA-512" hashValue="sTjXzp5wUbKN4SxLqVheoDrMZ1kN2aeKfDYTSFLvG/NveroeO0xhWZ3u0DWVrsR653vXgeoOzD0/pO1fKGGv8g==" saltValue="Xsr+1SGAQ8sOCyOEv5w5pw==" spinCount="100000" sheet="1" objects="1" scenarios="1"/>
  <dataConsolidate/>
  <phoneticPr fontId="2"/>
  <printOptions horizontalCentered="1" verticalCentered="1"/>
  <pageMargins left="0" right="0" top="0.19685039370078741" bottom="0" header="0.39370078740157483" footer="0"/>
  <pageSetup paperSize="8" scale="53"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EDA18-FFEC-49D4-9A8F-7BB168805D44}">
  <sheetPr>
    <pageSetUpPr fitToPage="1"/>
  </sheetPr>
  <dimension ref="A1:DR125"/>
  <sheetViews>
    <sheetView showGridLines="0" zoomScale="75" zoomScaleNormal="75" zoomScaleSheetLayoutView="55" workbookViewId="0">
      <selection activeCell="BD71" sqref="BD71"/>
    </sheetView>
  </sheetViews>
  <sheetFormatPr defaultColWidth="0" defaultRowHeight="13.5" customHeight="1" zeroHeight="1" x14ac:dyDescent="0.15"/>
  <cols>
    <col min="1" max="34" width="2.5" style="254" customWidth="1"/>
    <col min="35" max="122" width="2.5" style="253" customWidth="1"/>
    <col min="123" max="16384" width="2.5" style="253" hidden="1"/>
  </cols>
  <sheetData>
    <row r="1" spans="2:34"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x14ac:dyDescent="0.15">
      <c r="S2" s="253"/>
      <c r="AH2" s="253"/>
    </row>
    <row r="3" spans="2: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x14ac:dyDescent="0.15"/>
    <row r="5" spans="2:34" x14ac:dyDescent="0.15"/>
    <row r="6" spans="2:34" x14ac:dyDescent="0.15"/>
    <row r="7" spans="2:34" x14ac:dyDescent="0.15"/>
    <row r="8" spans="2:34" x14ac:dyDescent="0.15"/>
    <row r="9" spans="2:34" x14ac:dyDescent="0.15">
      <c r="AH9" s="25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c r="AG59" s="253"/>
      <c r="AH59" s="253"/>
    </row>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525</v>
      </c>
    </row>
  </sheetData>
  <sheetProtection algorithmName="SHA-512" hashValue="B60i92FXzW9i+fRTnydhE2IPLkewsLZOy0+D8SAbfE3Kdnvn+s+Pcn0RX34bKjWtCz3Gyp3HSVF36Hp2QDTTzw==" saltValue="dxH/p8xdOiVieUhdxctyMQ==" spinCount="100000" sheet="1" objects="1" scenarios="1"/>
  <dataConsolidate/>
  <phoneticPr fontId="2"/>
  <printOptions horizontalCentered="1" verticalCentered="1"/>
  <pageMargins left="0" right="0" top="0.19685039370078741" bottom="0" header="0.39370078740157483" footer="0"/>
  <pageSetup paperSize="8" scale="53"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53</v>
      </c>
      <c r="E2" s="147"/>
      <c r="F2" s="148" t="s">
        <v>575</v>
      </c>
      <c r="G2" s="149"/>
      <c r="H2" s="150"/>
    </row>
    <row r="3" spans="1:8" x14ac:dyDescent="0.15">
      <c r="A3" s="146" t="s">
        <v>568</v>
      </c>
      <c r="B3" s="151"/>
      <c r="C3" s="152"/>
      <c r="D3" s="153">
        <v>115441</v>
      </c>
      <c r="E3" s="154"/>
      <c r="F3" s="155">
        <v>69729</v>
      </c>
      <c r="G3" s="156"/>
      <c r="H3" s="157"/>
    </row>
    <row r="4" spans="1:8" x14ac:dyDescent="0.15">
      <c r="A4" s="158"/>
      <c r="B4" s="159"/>
      <c r="C4" s="160"/>
      <c r="D4" s="161">
        <v>72341</v>
      </c>
      <c r="E4" s="162"/>
      <c r="F4" s="163">
        <v>38908</v>
      </c>
      <c r="G4" s="164"/>
      <c r="H4" s="165"/>
    </row>
    <row r="5" spans="1:8" x14ac:dyDescent="0.15">
      <c r="A5" s="146" t="s">
        <v>570</v>
      </c>
      <c r="B5" s="151"/>
      <c r="C5" s="152"/>
      <c r="D5" s="153">
        <v>157175</v>
      </c>
      <c r="E5" s="154"/>
      <c r="F5" s="155">
        <v>74581</v>
      </c>
      <c r="G5" s="156"/>
      <c r="H5" s="157"/>
    </row>
    <row r="6" spans="1:8" x14ac:dyDescent="0.15">
      <c r="A6" s="158"/>
      <c r="B6" s="159"/>
      <c r="C6" s="160"/>
      <c r="D6" s="161">
        <v>101797</v>
      </c>
      <c r="E6" s="162"/>
      <c r="F6" s="163">
        <v>41563</v>
      </c>
      <c r="G6" s="164"/>
      <c r="H6" s="165"/>
    </row>
    <row r="7" spans="1:8" x14ac:dyDescent="0.15">
      <c r="A7" s="146" t="s">
        <v>571</v>
      </c>
      <c r="B7" s="151"/>
      <c r="C7" s="152"/>
      <c r="D7" s="153">
        <v>119312</v>
      </c>
      <c r="E7" s="154"/>
      <c r="F7" s="155">
        <v>76347</v>
      </c>
      <c r="G7" s="156"/>
      <c r="H7" s="157"/>
    </row>
    <row r="8" spans="1:8" x14ac:dyDescent="0.15">
      <c r="A8" s="158"/>
      <c r="B8" s="159"/>
      <c r="C8" s="160"/>
      <c r="D8" s="161">
        <v>71790</v>
      </c>
      <c r="E8" s="162"/>
      <c r="F8" s="163">
        <v>41762</v>
      </c>
      <c r="G8" s="164"/>
      <c r="H8" s="165"/>
    </row>
    <row r="9" spans="1:8" x14ac:dyDescent="0.15">
      <c r="A9" s="146" t="s">
        <v>572</v>
      </c>
      <c r="B9" s="151"/>
      <c r="C9" s="152"/>
      <c r="D9" s="153">
        <v>88679</v>
      </c>
      <c r="E9" s="154"/>
      <c r="F9" s="155">
        <v>69604</v>
      </c>
      <c r="G9" s="156"/>
      <c r="H9" s="157"/>
    </row>
    <row r="10" spans="1:8" x14ac:dyDescent="0.15">
      <c r="A10" s="158"/>
      <c r="B10" s="159"/>
      <c r="C10" s="160"/>
      <c r="D10" s="161">
        <v>53785</v>
      </c>
      <c r="E10" s="162"/>
      <c r="F10" s="163">
        <v>36247</v>
      </c>
      <c r="G10" s="164"/>
      <c r="H10" s="165"/>
    </row>
    <row r="11" spans="1:8" x14ac:dyDescent="0.15">
      <c r="A11" s="146" t="s">
        <v>573</v>
      </c>
      <c r="B11" s="151"/>
      <c r="C11" s="152"/>
      <c r="D11" s="153">
        <v>121030</v>
      </c>
      <c r="E11" s="154"/>
      <c r="F11" s="155">
        <v>68410</v>
      </c>
      <c r="G11" s="156"/>
      <c r="H11" s="157"/>
    </row>
    <row r="12" spans="1:8" x14ac:dyDescent="0.15">
      <c r="A12" s="158"/>
      <c r="B12" s="159"/>
      <c r="C12" s="166"/>
      <c r="D12" s="161">
        <v>75242</v>
      </c>
      <c r="E12" s="162"/>
      <c r="F12" s="163">
        <v>35086</v>
      </c>
      <c r="G12" s="164"/>
      <c r="H12" s="165"/>
    </row>
    <row r="13" spans="1:8" x14ac:dyDescent="0.15">
      <c r="A13" s="146"/>
      <c r="B13" s="151"/>
      <c r="C13" s="152"/>
      <c r="D13" s="153">
        <v>120327</v>
      </c>
      <c r="E13" s="154"/>
      <c r="F13" s="155">
        <v>71734</v>
      </c>
      <c r="G13" s="167"/>
      <c r="H13" s="157"/>
    </row>
    <row r="14" spans="1:8" x14ac:dyDescent="0.15">
      <c r="A14" s="158"/>
      <c r="B14" s="159"/>
      <c r="C14" s="160"/>
      <c r="D14" s="161">
        <v>74991</v>
      </c>
      <c r="E14" s="162"/>
      <c r="F14" s="163">
        <v>38713</v>
      </c>
      <c r="G14" s="164"/>
      <c r="H14" s="165"/>
    </row>
    <row r="17" spans="1:11" x14ac:dyDescent="0.15">
      <c r="A17" s="142" t="s">
        <v>54</v>
      </c>
    </row>
    <row r="18" spans="1:11" x14ac:dyDescent="0.15">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15">
      <c r="A19" s="168" t="s">
        <v>55</v>
      </c>
      <c r="B19" s="168">
        <f>ROUND(VALUE(SUBSTITUTE(実質収支比率等に係る経年分析!F$48,"▲","-")),2)</f>
        <v>8.8800000000000008</v>
      </c>
      <c r="C19" s="168">
        <f>ROUND(VALUE(SUBSTITUTE(実質収支比率等に係る経年分析!G$48,"▲","-")),2)</f>
        <v>9.7200000000000006</v>
      </c>
      <c r="D19" s="168">
        <f>ROUND(VALUE(SUBSTITUTE(実質収支比率等に係る経年分析!H$48,"▲","-")),2)</f>
        <v>12.23</v>
      </c>
      <c r="E19" s="168">
        <f>ROUND(VALUE(SUBSTITUTE(実質収支比率等に係る経年分析!I$48,"▲","-")),2)</f>
        <v>13.75</v>
      </c>
      <c r="F19" s="168">
        <f>ROUND(VALUE(SUBSTITUTE(実質収支比率等に係る経年分析!J$48,"▲","-")),2)</f>
        <v>11.75</v>
      </c>
    </row>
    <row r="20" spans="1:11" x14ac:dyDescent="0.15">
      <c r="A20" s="168" t="s">
        <v>56</v>
      </c>
      <c r="B20" s="168">
        <f>ROUND(VALUE(SUBSTITUTE(実質収支比率等に係る経年分析!F$47,"▲","-")),2)</f>
        <v>57.83</v>
      </c>
      <c r="C20" s="168">
        <f>ROUND(VALUE(SUBSTITUTE(実質収支比率等に係る経年分析!G$47,"▲","-")),2)</f>
        <v>60.01</v>
      </c>
      <c r="D20" s="168">
        <f>ROUND(VALUE(SUBSTITUTE(実質収支比率等に係る経年分析!H$47,"▲","-")),2)</f>
        <v>58.38</v>
      </c>
      <c r="E20" s="168">
        <f>ROUND(VALUE(SUBSTITUTE(実質収支比率等に係る経年分析!I$47,"▲","-")),2)</f>
        <v>55.42</v>
      </c>
      <c r="F20" s="168">
        <f>ROUND(VALUE(SUBSTITUTE(実質収支比率等に係る経年分析!J$47,"▲","-")),2)</f>
        <v>60.05</v>
      </c>
    </row>
    <row r="21" spans="1:11" x14ac:dyDescent="0.15">
      <c r="A21" s="168" t="s">
        <v>57</v>
      </c>
      <c r="B21" s="168">
        <f>IF(ISNUMBER(VALUE(SUBSTITUTE(実質収支比率等に係る経年分析!F$49,"▲","-"))),ROUND(VALUE(SUBSTITUTE(実質収支比率等に係る経年分析!F$49,"▲","-")),2),NA())</f>
        <v>-0.99</v>
      </c>
      <c r="C21" s="168">
        <f>IF(ISNUMBER(VALUE(SUBSTITUTE(実質収支比率等に係る経年分析!G$49,"▲","-"))),ROUND(VALUE(SUBSTITUTE(実質収支比率等に係る経年分析!G$49,"▲","-")),2),NA())</f>
        <v>2.35</v>
      </c>
      <c r="D21" s="168">
        <f>IF(ISNUMBER(VALUE(SUBSTITUTE(実質収支比率等に係る経年分析!H$49,"▲","-"))),ROUND(VALUE(SUBSTITUTE(実質収支比率等に係る経年分析!H$49,"▲","-")),2),NA())</f>
        <v>1.91</v>
      </c>
      <c r="E21" s="168">
        <f>IF(ISNUMBER(VALUE(SUBSTITUTE(実質収支比率等に係る経年分析!I$49,"▲","-"))),ROUND(VALUE(SUBSTITUTE(実質収支比率等に係る経年分析!I$49,"▲","-")),2),NA())</f>
        <v>0.24</v>
      </c>
      <c r="F21" s="168">
        <f>IF(ISNUMBER(VALUE(SUBSTITUTE(実質収支比率等に係る経年分析!J$49,"▲","-"))),ROUND(VALUE(SUBSTITUTE(実質収支比率等に係る経年分析!J$49,"▲","-")),2),NA())</f>
        <v>-7.0000000000000007E-2</v>
      </c>
    </row>
    <row r="24" spans="1:11" x14ac:dyDescent="0.15">
      <c r="A24" s="142" t="s">
        <v>58</v>
      </c>
    </row>
    <row r="25" spans="1:11" x14ac:dyDescent="0.15">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15">
      <c r="A26" s="169"/>
      <c r="B26" s="169" t="s">
        <v>59</v>
      </c>
      <c r="C26" s="169" t="s">
        <v>60</v>
      </c>
      <c r="D26" s="169" t="s">
        <v>59</v>
      </c>
      <c r="E26" s="169" t="s">
        <v>60</v>
      </c>
      <c r="F26" s="169" t="s">
        <v>59</v>
      </c>
      <c r="G26" s="169" t="s">
        <v>60</v>
      </c>
      <c r="H26" s="169" t="s">
        <v>59</v>
      </c>
      <c r="I26" s="169" t="s">
        <v>60</v>
      </c>
      <c r="J26" s="169" t="s">
        <v>59</v>
      </c>
      <c r="K26" s="169" t="s">
        <v>60</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0.1</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0.17</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0.2</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0.12</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0.14000000000000001</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情報施設特別会計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7.0000000000000007E-2</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0.08</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0.11</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7.0000000000000007E-2</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0.05</v>
      </c>
    </row>
    <row r="30" spans="1:11" x14ac:dyDescent="0.15">
      <c r="A30" s="169" t="str">
        <f>IF(連結実質赤字比率に係る赤字・黒字の構成分析!C$40="",NA(),連結実質赤字比率に係る赤字・黒字の構成分析!C$40)</f>
        <v>公共下水道事業特別会計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0.04</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0.01</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0.01</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0.01</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0.06</v>
      </c>
    </row>
    <row r="31" spans="1:11" x14ac:dyDescent="0.15">
      <c r="A31" s="169" t="str">
        <f>IF(連結実質赤字比率に係る赤字・黒字の構成分析!C$39="",NA(),連結実質赤字比率に係る赤字・黒字の構成分析!C$39)</f>
        <v>後期高齢者医療特別会計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0.03</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0.04</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0.04</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0.03</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7.0000000000000007E-2</v>
      </c>
    </row>
    <row r="32" spans="1:11" x14ac:dyDescent="0.15">
      <c r="A32" s="169" t="str">
        <f>IF(連結実質赤字比率に係る赤字・黒字の構成分析!C$38="",NA(),連結実質赤字比率に係る赤字・黒字の構成分析!C$38)</f>
        <v>国民健康保険特別会計（事業勘定）</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0.43</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0.56999999999999995</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0.99</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0.75</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0.67</v>
      </c>
    </row>
    <row r="33" spans="1:16" x14ac:dyDescent="0.15">
      <c r="A33" s="169" t="str">
        <f>IF(連結実質赤字比率に係る赤字・黒字の構成分析!C$37="",NA(),連結実質赤字比率に係る赤字・黒字の構成分析!C$37)</f>
        <v>介護保険特別会計（保険勘定）</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0.61</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0.56000000000000005</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0.86</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1.2</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1.91</v>
      </c>
    </row>
    <row r="34" spans="1:16" x14ac:dyDescent="0.15">
      <c r="A34" s="169" t="str">
        <f>IF(連結実質赤字比率に係る赤字・黒字の構成分析!C$36="",NA(),連結実質赤字比率に係る赤字・黒字の構成分析!C$36)</f>
        <v>水道事業会計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13.32</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12.86</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12.24</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11.02</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11.37</v>
      </c>
    </row>
    <row r="35" spans="1:16" x14ac:dyDescent="0.15">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8.7899999999999991</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9.59</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12.09</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13.67</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11.68</v>
      </c>
    </row>
    <row r="36" spans="1:16" x14ac:dyDescent="0.15">
      <c r="A36" s="169" t="str">
        <f>IF(連結実質赤字比率に係る赤字・黒字の構成分析!C$34="",NA(),連結実質赤字比率に係る赤字・黒字の構成分析!C$34)</f>
        <v>国民健康保険病院事業会計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14.09</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14.34</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13.79</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13.95</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14</v>
      </c>
    </row>
    <row r="39" spans="1:16" x14ac:dyDescent="0.15">
      <c r="A39" s="142" t="s">
        <v>61</v>
      </c>
    </row>
    <row r="40" spans="1:16" x14ac:dyDescent="0.15">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15">
      <c r="A41" s="170"/>
      <c r="B41" s="170" t="s">
        <v>62</v>
      </c>
      <c r="C41" s="170"/>
      <c r="D41" s="170" t="s">
        <v>63</v>
      </c>
      <c r="E41" s="170" t="s">
        <v>62</v>
      </c>
      <c r="F41" s="170"/>
      <c r="G41" s="170" t="s">
        <v>63</v>
      </c>
      <c r="H41" s="170" t="s">
        <v>62</v>
      </c>
      <c r="I41" s="170"/>
      <c r="J41" s="170" t="s">
        <v>63</v>
      </c>
      <c r="K41" s="170" t="s">
        <v>62</v>
      </c>
      <c r="L41" s="170"/>
      <c r="M41" s="170" t="s">
        <v>63</v>
      </c>
      <c r="N41" s="170" t="s">
        <v>62</v>
      </c>
      <c r="O41" s="170"/>
      <c r="P41" s="170" t="s">
        <v>63</v>
      </c>
    </row>
    <row r="42" spans="1:16" x14ac:dyDescent="0.15">
      <c r="A42" s="170" t="s">
        <v>64</v>
      </c>
      <c r="B42" s="170"/>
      <c r="C42" s="170"/>
      <c r="D42" s="170">
        <f>'実質公債費比率（分子）の構造'!K$52</f>
        <v>2734</v>
      </c>
      <c r="E42" s="170"/>
      <c r="F42" s="170"/>
      <c r="G42" s="170">
        <f>'実質公債費比率（分子）の構造'!L$52</f>
        <v>2687</v>
      </c>
      <c r="H42" s="170"/>
      <c r="I42" s="170"/>
      <c r="J42" s="170">
        <f>'実質公債費比率（分子）の構造'!M$52</f>
        <v>2668</v>
      </c>
      <c r="K42" s="170"/>
      <c r="L42" s="170"/>
      <c r="M42" s="170">
        <f>'実質公債費比率（分子）の構造'!N$52</f>
        <v>2539</v>
      </c>
      <c r="N42" s="170"/>
      <c r="O42" s="170"/>
      <c r="P42" s="170">
        <f>'実質公債費比率（分子）の構造'!O$52</f>
        <v>2300</v>
      </c>
    </row>
    <row r="43" spans="1:16" x14ac:dyDescent="0.15">
      <c r="A43" s="170" t="s">
        <v>65</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66</v>
      </c>
      <c r="B44" s="170">
        <f>'実質公債費比率（分子）の構造'!K$50</f>
        <v>23</v>
      </c>
      <c r="C44" s="170"/>
      <c r="D44" s="170"/>
      <c r="E44" s="170">
        <f>'実質公債費比率（分子）の構造'!L$50</f>
        <v>23</v>
      </c>
      <c r="F44" s="170"/>
      <c r="G44" s="170"/>
      <c r="H44" s="170">
        <f>'実質公債費比率（分子）の構造'!M$50</f>
        <v>23</v>
      </c>
      <c r="I44" s="170"/>
      <c r="J44" s="170"/>
      <c r="K44" s="170">
        <f>'実質公債費比率（分子）の構造'!N$50</f>
        <v>23</v>
      </c>
      <c r="L44" s="170"/>
      <c r="M44" s="170"/>
      <c r="N44" s="170">
        <f>'実質公債費比率（分子）の構造'!O$50</f>
        <v>7</v>
      </c>
      <c r="O44" s="170"/>
      <c r="P44" s="170"/>
    </row>
    <row r="45" spans="1:16" x14ac:dyDescent="0.15">
      <c r="A45" s="170" t="s">
        <v>67</v>
      </c>
      <c r="B45" s="170">
        <f>'実質公債費比率（分子）の構造'!K$49</f>
        <v>17</v>
      </c>
      <c r="C45" s="170"/>
      <c r="D45" s="170"/>
      <c r="E45" s="170">
        <f>'実質公債費比率（分子）の構造'!L$49</f>
        <v>17</v>
      </c>
      <c r="F45" s="170"/>
      <c r="G45" s="170"/>
      <c r="H45" s="170">
        <f>'実質公債費比率（分子）の構造'!M$49</f>
        <v>17</v>
      </c>
      <c r="I45" s="170"/>
      <c r="J45" s="170"/>
      <c r="K45" s="170">
        <f>'実質公債費比率（分子）の構造'!N$49</f>
        <v>17</v>
      </c>
      <c r="L45" s="170"/>
      <c r="M45" s="170"/>
      <c r="N45" s="170">
        <f>'実質公債費比率（分子）の構造'!O$49</f>
        <v>17</v>
      </c>
      <c r="O45" s="170"/>
      <c r="P45" s="170"/>
    </row>
    <row r="46" spans="1:16" x14ac:dyDescent="0.15">
      <c r="A46" s="170" t="s">
        <v>68</v>
      </c>
      <c r="B46" s="170">
        <f>'実質公債費比率（分子）の構造'!K$48</f>
        <v>955</v>
      </c>
      <c r="C46" s="170"/>
      <c r="D46" s="170"/>
      <c r="E46" s="170">
        <f>'実質公債費比率（分子）の構造'!L$48</f>
        <v>962</v>
      </c>
      <c r="F46" s="170"/>
      <c r="G46" s="170"/>
      <c r="H46" s="170">
        <f>'実質公債費比率（分子）の構造'!M$48</f>
        <v>946</v>
      </c>
      <c r="I46" s="170"/>
      <c r="J46" s="170"/>
      <c r="K46" s="170">
        <f>'実質公債費比率（分子）の構造'!N$48</f>
        <v>933</v>
      </c>
      <c r="L46" s="170"/>
      <c r="M46" s="170"/>
      <c r="N46" s="170">
        <f>'実質公債費比率（分子）の構造'!O$48</f>
        <v>931</v>
      </c>
      <c r="O46" s="170"/>
      <c r="P46" s="170"/>
    </row>
    <row r="47" spans="1:16" x14ac:dyDescent="0.15">
      <c r="A47" s="170" t="s">
        <v>69</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70</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71</v>
      </c>
      <c r="B49" s="170">
        <f>'実質公債費比率（分子）の構造'!K$45</f>
        <v>2866</v>
      </c>
      <c r="C49" s="170"/>
      <c r="D49" s="170"/>
      <c r="E49" s="170">
        <f>'実質公債費比率（分子）の構造'!L$45</f>
        <v>2828</v>
      </c>
      <c r="F49" s="170"/>
      <c r="G49" s="170"/>
      <c r="H49" s="170">
        <f>'実質公債費比率（分子）の構造'!M$45</f>
        <v>2851</v>
      </c>
      <c r="I49" s="170"/>
      <c r="J49" s="170"/>
      <c r="K49" s="170">
        <f>'実質公債費比率（分子）の構造'!N$45</f>
        <v>2721</v>
      </c>
      <c r="L49" s="170"/>
      <c r="M49" s="170"/>
      <c r="N49" s="170">
        <f>'実質公債費比率（分子）の構造'!O$45</f>
        <v>2435</v>
      </c>
      <c r="O49" s="170"/>
      <c r="P49" s="170"/>
    </row>
    <row r="50" spans="1:16" x14ac:dyDescent="0.15">
      <c r="A50" s="170" t="s">
        <v>72</v>
      </c>
      <c r="B50" s="170" t="e">
        <f>NA()</f>
        <v>#N/A</v>
      </c>
      <c r="C50" s="170">
        <f>IF(ISNUMBER('実質公債費比率（分子）の構造'!K$53),'実質公債費比率（分子）の構造'!K$53,NA())</f>
        <v>1127</v>
      </c>
      <c r="D50" s="170" t="e">
        <f>NA()</f>
        <v>#N/A</v>
      </c>
      <c r="E50" s="170" t="e">
        <f>NA()</f>
        <v>#N/A</v>
      </c>
      <c r="F50" s="170">
        <f>IF(ISNUMBER('実質公債費比率（分子）の構造'!L$53),'実質公債費比率（分子）の構造'!L$53,NA())</f>
        <v>1143</v>
      </c>
      <c r="G50" s="170" t="e">
        <f>NA()</f>
        <v>#N/A</v>
      </c>
      <c r="H50" s="170" t="e">
        <f>NA()</f>
        <v>#N/A</v>
      </c>
      <c r="I50" s="170">
        <f>IF(ISNUMBER('実質公債費比率（分子）の構造'!M$53),'実質公債費比率（分子）の構造'!M$53,NA())</f>
        <v>1169</v>
      </c>
      <c r="J50" s="170" t="e">
        <f>NA()</f>
        <v>#N/A</v>
      </c>
      <c r="K50" s="170" t="e">
        <f>NA()</f>
        <v>#N/A</v>
      </c>
      <c r="L50" s="170">
        <f>IF(ISNUMBER('実質公債費比率（分子）の構造'!N$53),'実質公債費比率（分子）の構造'!N$53,NA())</f>
        <v>1155</v>
      </c>
      <c r="M50" s="170" t="e">
        <f>NA()</f>
        <v>#N/A</v>
      </c>
      <c r="N50" s="170" t="e">
        <f>NA()</f>
        <v>#N/A</v>
      </c>
      <c r="O50" s="170">
        <f>IF(ISNUMBER('実質公債費比率（分子）の構造'!O$53),'実質公債費比率（分子）の構造'!O$53,NA())</f>
        <v>1090</v>
      </c>
      <c r="P50" s="170" t="e">
        <f>NA()</f>
        <v>#N/A</v>
      </c>
    </row>
    <row r="53" spans="1:16" x14ac:dyDescent="0.15">
      <c r="A53" s="142" t="s">
        <v>73</v>
      </c>
    </row>
    <row r="54" spans="1:16" x14ac:dyDescent="0.15">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15">
      <c r="A55" s="169"/>
      <c r="B55" s="169" t="s">
        <v>74</v>
      </c>
      <c r="C55" s="169"/>
      <c r="D55" s="169" t="s">
        <v>75</v>
      </c>
      <c r="E55" s="169" t="s">
        <v>74</v>
      </c>
      <c r="F55" s="169"/>
      <c r="G55" s="169" t="s">
        <v>75</v>
      </c>
      <c r="H55" s="169" t="s">
        <v>74</v>
      </c>
      <c r="I55" s="169"/>
      <c r="J55" s="169" t="s">
        <v>75</v>
      </c>
      <c r="K55" s="169" t="s">
        <v>74</v>
      </c>
      <c r="L55" s="169"/>
      <c r="M55" s="169" t="s">
        <v>75</v>
      </c>
      <c r="N55" s="169" t="s">
        <v>74</v>
      </c>
      <c r="O55" s="169"/>
      <c r="P55" s="169" t="s">
        <v>75</v>
      </c>
    </row>
    <row r="56" spans="1:16" x14ac:dyDescent="0.15">
      <c r="A56" s="169" t="s">
        <v>44</v>
      </c>
      <c r="B56" s="169"/>
      <c r="C56" s="169"/>
      <c r="D56" s="169">
        <f>'将来負担比率（分子）の構造'!I$52</f>
        <v>19915</v>
      </c>
      <c r="E56" s="169"/>
      <c r="F56" s="169"/>
      <c r="G56" s="169">
        <f>'将来負担比率（分子）の構造'!J$52</f>
        <v>19015</v>
      </c>
      <c r="H56" s="169"/>
      <c r="I56" s="169"/>
      <c r="J56" s="169">
        <f>'将来負担比率（分子）の構造'!K$52</f>
        <v>17715</v>
      </c>
      <c r="K56" s="169"/>
      <c r="L56" s="169"/>
      <c r="M56" s="169">
        <f>'将来負担比率（分子）の構造'!L$52</f>
        <v>15825</v>
      </c>
      <c r="N56" s="169"/>
      <c r="O56" s="169"/>
      <c r="P56" s="169">
        <f>'将来負担比率（分子）の構造'!M$52</f>
        <v>15042</v>
      </c>
    </row>
    <row r="57" spans="1:16" x14ac:dyDescent="0.15">
      <c r="A57" s="169" t="s">
        <v>43</v>
      </c>
      <c r="B57" s="169"/>
      <c r="C57" s="169"/>
      <c r="D57" s="169">
        <f>'将来負担比率（分子）の構造'!I$51</f>
        <v>233</v>
      </c>
      <c r="E57" s="169"/>
      <c r="F57" s="169"/>
      <c r="G57" s="169">
        <f>'将来負担比率（分子）の構造'!J$51</f>
        <v>195</v>
      </c>
      <c r="H57" s="169"/>
      <c r="I57" s="169"/>
      <c r="J57" s="169">
        <f>'将来負担比率（分子）の構造'!K$51</f>
        <v>149</v>
      </c>
      <c r="K57" s="169"/>
      <c r="L57" s="169"/>
      <c r="M57" s="169">
        <f>'将来負担比率（分子）の構造'!L$51</f>
        <v>102</v>
      </c>
      <c r="N57" s="169"/>
      <c r="O57" s="169"/>
      <c r="P57" s="169">
        <f>'将来負担比率（分子）の構造'!M$51</f>
        <v>63</v>
      </c>
    </row>
    <row r="58" spans="1:16" x14ac:dyDescent="0.15">
      <c r="A58" s="169" t="s">
        <v>42</v>
      </c>
      <c r="B58" s="169"/>
      <c r="C58" s="169"/>
      <c r="D58" s="169">
        <f>'将来負担比率（分子）の構造'!I$50</f>
        <v>13061</v>
      </c>
      <c r="E58" s="169"/>
      <c r="F58" s="169"/>
      <c r="G58" s="169">
        <f>'将来負担比率（分子）の構造'!J$50</f>
        <v>13503</v>
      </c>
      <c r="H58" s="169"/>
      <c r="I58" s="169"/>
      <c r="J58" s="169">
        <f>'将来負担比率（分子）の構造'!K$50</f>
        <v>13701</v>
      </c>
      <c r="K58" s="169"/>
      <c r="L58" s="169"/>
      <c r="M58" s="169">
        <f>'将来負担比率（分子）の構造'!L$50</f>
        <v>14181</v>
      </c>
      <c r="N58" s="169"/>
      <c r="O58" s="169"/>
      <c r="P58" s="169">
        <f>'将来負担比率（分子）の構造'!M$50</f>
        <v>14493</v>
      </c>
    </row>
    <row r="59" spans="1:16" x14ac:dyDescent="0.15">
      <c r="A59" s="169" t="s">
        <v>40</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39</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37</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36</v>
      </c>
      <c r="B62" s="169">
        <f>'将来負担比率（分子）の構造'!I$45</f>
        <v>2531</v>
      </c>
      <c r="C62" s="169"/>
      <c r="D62" s="169"/>
      <c r="E62" s="169">
        <f>'将来負担比率（分子）の構造'!J$45</f>
        <v>2501</v>
      </c>
      <c r="F62" s="169"/>
      <c r="G62" s="169"/>
      <c r="H62" s="169">
        <f>'将来負担比率（分子）の構造'!K$45</f>
        <v>2700</v>
      </c>
      <c r="I62" s="169"/>
      <c r="J62" s="169"/>
      <c r="K62" s="169">
        <f>'将来負担比率（分子）の構造'!L$45</f>
        <v>2689</v>
      </c>
      <c r="L62" s="169"/>
      <c r="M62" s="169"/>
      <c r="N62" s="169">
        <f>'将来負担比率（分子）の構造'!M$45</f>
        <v>2541</v>
      </c>
      <c r="O62" s="169"/>
      <c r="P62" s="169"/>
    </row>
    <row r="63" spans="1:16" x14ac:dyDescent="0.15">
      <c r="A63" s="169" t="s">
        <v>35</v>
      </c>
      <c r="B63" s="169">
        <f>'将来負担比率（分子）の構造'!I$44</f>
        <v>68</v>
      </c>
      <c r="C63" s="169"/>
      <c r="D63" s="169"/>
      <c r="E63" s="169">
        <f>'将来負担比率（分子）の構造'!J$44</f>
        <v>51</v>
      </c>
      <c r="F63" s="169"/>
      <c r="G63" s="169"/>
      <c r="H63" s="169">
        <f>'将来負担比率（分子）の構造'!K$44</f>
        <v>34</v>
      </c>
      <c r="I63" s="169"/>
      <c r="J63" s="169"/>
      <c r="K63" s="169">
        <f>'将来負担比率（分子）の構造'!L$44</f>
        <v>17</v>
      </c>
      <c r="L63" s="169"/>
      <c r="M63" s="169"/>
      <c r="N63" s="169" t="str">
        <f>'将来負担比率（分子）の構造'!M$44</f>
        <v>-</v>
      </c>
      <c r="O63" s="169"/>
      <c r="P63" s="169"/>
    </row>
    <row r="64" spans="1:16" x14ac:dyDescent="0.15">
      <c r="A64" s="169" t="s">
        <v>34</v>
      </c>
      <c r="B64" s="169">
        <f>'将来負担比率（分子）の構造'!I$43</f>
        <v>9332</v>
      </c>
      <c r="C64" s="169"/>
      <c r="D64" s="169"/>
      <c r="E64" s="169">
        <f>'将来負担比率（分子）の構造'!J$43</f>
        <v>8622</v>
      </c>
      <c r="F64" s="169"/>
      <c r="G64" s="169"/>
      <c r="H64" s="169">
        <f>'将来負担比率（分子）の構造'!K$43</f>
        <v>7890</v>
      </c>
      <c r="I64" s="169"/>
      <c r="J64" s="169"/>
      <c r="K64" s="169">
        <f>'将来負担比率（分子）の構造'!L$43</f>
        <v>7322</v>
      </c>
      <c r="L64" s="169"/>
      <c r="M64" s="169"/>
      <c r="N64" s="169">
        <f>'将来負担比率（分子）の構造'!M$43</f>
        <v>6788</v>
      </c>
      <c r="O64" s="169"/>
      <c r="P64" s="169"/>
    </row>
    <row r="65" spans="1:16" x14ac:dyDescent="0.15">
      <c r="A65" s="169" t="s">
        <v>33</v>
      </c>
      <c r="B65" s="169">
        <f>'将来負担比率（分子）の構造'!I$42</f>
        <v>72</v>
      </c>
      <c r="C65" s="169"/>
      <c r="D65" s="169"/>
      <c r="E65" s="169">
        <f>'将来負担比率（分子）の構造'!J$42</f>
        <v>51</v>
      </c>
      <c r="F65" s="169"/>
      <c r="G65" s="169"/>
      <c r="H65" s="169">
        <f>'将来負担比率（分子）の構造'!K$42</f>
        <v>29</v>
      </c>
      <c r="I65" s="169"/>
      <c r="J65" s="169"/>
      <c r="K65" s="169">
        <f>'将来負担比率（分子）の構造'!L$42</f>
        <v>7</v>
      </c>
      <c r="L65" s="169"/>
      <c r="M65" s="169"/>
      <c r="N65" s="169" t="str">
        <f>'将来負担比率（分子）の構造'!M$42</f>
        <v>-</v>
      </c>
      <c r="O65" s="169"/>
      <c r="P65" s="169"/>
    </row>
    <row r="66" spans="1:16" x14ac:dyDescent="0.15">
      <c r="A66" s="169" t="s">
        <v>32</v>
      </c>
      <c r="B66" s="169">
        <f>'将来負担比率（分子）の構造'!I$41</f>
        <v>16684</v>
      </c>
      <c r="C66" s="169"/>
      <c r="D66" s="169"/>
      <c r="E66" s="169">
        <f>'将来負担比率（分子）の構造'!J$41</f>
        <v>16234</v>
      </c>
      <c r="F66" s="169"/>
      <c r="G66" s="169"/>
      <c r="H66" s="169">
        <f>'将来負担比率（分子）の構造'!K$41</f>
        <v>14820</v>
      </c>
      <c r="I66" s="169"/>
      <c r="J66" s="169"/>
      <c r="K66" s="169">
        <f>'将来負担比率（分子）の構造'!L$41</f>
        <v>13287</v>
      </c>
      <c r="L66" s="169"/>
      <c r="M66" s="169"/>
      <c r="N66" s="169">
        <f>'将来負担比率（分子）の構造'!M$41</f>
        <v>11844</v>
      </c>
      <c r="O66" s="169"/>
      <c r="P66" s="169"/>
    </row>
    <row r="67" spans="1:16" x14ac:dyDescent="0.15">
      <c r="A67" s="169" t="s">
        <v>76</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77</v>
      </c>
      <c r="B70" s="171"/>
      <c r="C70" s="171"/>
      <c r="D70" s="171"/>
      <c r="E70" s="171"/>
      <c r="F70" s="171"/>
    </row>
    <row r="71" spans="1:16" x14ac:dyDescent="0.15">
      <c r="A71" s="172"/>
      <c r="B71" s="172" t="str">
        <f>基金残高に係る経年分析!F54</f>
        <v>R02</v>
      </c>
      <c r="C71" s="172" t="str">
        <f>基金残高に係る経年分析!G54</f>
        <v>R03</v>
      </c>
      <c r="D71" s="172" t="str">
        <f>基金残高に係る経年分析!H54</f>
        <v>R04</v>
      </c>
    </row>
    <row r="72" spans="1:16" x14ac:dyDescent="0.15">
      <c r="A72" s="172" t="s">
        <v>78</v>
      </c>
      <c r="B72" s="173">
        <f>基金残高に係る経年分析!F55</f>
        <v>6405</v>
      </c>
      <c r="C72" s="173">
        <f>基金残高に係る経年分析!G55</f>
        <v>6228</v>
      </c>
      <c r="D72" s="173">
        <f>基金残高に係る経年分析!H55</f>
        <v>6439</v>
      </c>
    </row>
    <row r="73" spans="1:16" x14ac:dyDescent="0.15">
      <c r="A73" s="172" t="s">
        <v>79</v>
      </c>
      <c r="B73" s="173">
        <f>基金残高に係る経年分析!F56</f>
        <v>152</v>
      </c>
      <c r="C73" s="173">
        <f>基金残高に係る経年分析!G56</f>
        <v>143</v>
      </c>
      <c r="D73" s="173">
        <f>基金残高に係る経年分析!H56</f>
        <v>68</v>
      </c>
    </row>
    <row r="74" spans="1:16" x14ac:dyDescent="0.15">
      <c r="A74" s="172" t="s">
        <v>80</v>
      </c>
      <c r="B74" s="173">
        <f>基金残高に係る経年分析!F57</f>
        <v>7562</v>
      </c>
      <c r="C74" s="173">
        <f>基金残高に係る経年分析!G57</f>
        <v>8232</v>
      </c>
      <c r="D74" s="173">
        <f>基金残高に係る経年分析!H57</f>
        <v>8433</v>
      </c>
    </row>
  </sheetData>
  <sheetProtection algorithmName="SHA-512" hashValue="B/K+22y+Nhpa+lFv4niVAehxiZW9rkCJ/wAodym6v/WWZQD5mmdjbLX95jHvkPFtCkTnP3Zm9jxBqDjZScSqOQ==" saltValue="gpUM/v2oHOpJ+kBNs9M/l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加藤 弘樹</cp:lastModifiedBy>
  <cp:lastPrinted>2024-03-07T12:30:33Z</cp:lastPrinted>
  <dcterms:created xsi:type="dcterms:W3CDTF">2024-02-05T01:36:25Z</dcterms:created>
  <dcterms:modified xsi:type="dcterms:W3CDTF">2024-09-03T00:37:07Z</dcterms:modified>
  <cp:category/>
</cp:coreProperties>
</file>