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hdsv033\作業フォルダ\01.総務部\04.財政課\01.財政係\2025(R07)\8-1_諸調査に関すること\070919〆切_令和5年度財政状況資料集の作成について（2回目・地方公会計関係）\HP掲載\"/>
    </mc:Choice>
  </mc:AlternateContent>
  <xr:revisionPtr revIDLastSave="0" documentId="13_ncr:1_{A0912186-990C-4F8D-81D2-547DEBEF7286}"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AM38" i="10"/>
  <c r="C38" i="10"/>
  <c r="AM37" i="10"/>
  <c r="AM36" i="10"/>
  <c r="BW34" i="10"/>
  <c r="BW35" i="10" s="1"/>
  <c r="BW36" i="10" s="1"/>
  <c r="BW37" i="10" s="1"/>
  <c r="BW38" i="10" s="1"/>
  <c r="BW39" i="10" s="1"/>
  <c r="CO34" i="10" s="1"/>
  <c r="CO35" i="10" s="1"/>
  <c r="CO36" i="10" s="1"/>
  <c r="CO37"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BE34" i="10" s="1"/>
  <c r="BE35" i="10" s="1"/>
  <c r="BE36" i="10" s="1"/>
  <c r="BE37" i="10" s="1"/>
  <c r="BE38" i="10" s="1"/>
</calcChain>
</file>

<file path=xl/sharedStrings.xml><?xml version="1.0" encoding="utf-8"?>
<sst xmlns="http://schemas.openxmlformats.org/spreadsheetml/2006/main" count="1174" uniqueCount="589">
  <si>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</si>
  <si>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</si>
  <si>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</si>
  <si>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</si>
  <si>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</si>
  <si>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</si>
  <si>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</si>
  <si>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</si>
  <si>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</si>
  <si>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</si>
  <si>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</si>
  <si>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</si>
  <si>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</si>
  <si>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</si>
  <si>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</si>
  <si>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</si>
  <si>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</si>
  <si>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</si>
  <si>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</si>
  <si>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</si>
  <si>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</si>
  <si>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</si>
  <si>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</si>
  <si>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</si>
  <si>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</si>
  <si>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</si>
  <si>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</si>
  <si>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</si>
  <si>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</si>
  <si>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</si>
  <si>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</si>
  <si>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</si>
  <si>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</si>
  <si>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</si>
  <si>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</si>
  <si>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</si>
  <si>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</si>
  <si>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</si>
  <si>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</si>
  <si>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</si>
  <si>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</si>
  <si>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</si>
  <si>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</si>
  <si>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</si>
  <si>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</si>
  <si>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</si>
  <si>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</si>
  <si>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</si>
  <si>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</si>
  <si>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</si>
  <si>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</si>
  <si>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</si>
  <si>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</si>
  <si>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</si>
  <si>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</si>
  <si>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</si>
  <si>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</si>
  <si>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</si>
  <si>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</si>
  <si>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</si>
  <si>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</si>
  <si>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</si>
  <si>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</si>
  <si>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</si>
  <si>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</si>
  <si>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</si>
  <si>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</si>
  <si>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</si>
  <si>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</si>
  <si>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</si>
  <si>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</si>
  <si>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</si>
  <si>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</si>
  <si>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</si>
  <si>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</si>
  <si>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</si>
  <si>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</si>
  <si>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</si>
  <si>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</si>
  <si>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</si>
  <si>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</si>
  <si>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</si>
  <si>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</si>
  <si>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</si>
  <si>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</si>
  <si>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</si>
  <si>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</si>
  <si>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</si>
  <si>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</si>
  <si>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</si>
  <si>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</si>
  <si>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</si>
  <si>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</si>
  <si>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</si>
  <si>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飛騨市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</si>
  <si>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</si>
  <si>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</si>
  <si>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</si>
  <si>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</si>
  <si>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</si>
  <si>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</si>
  <si>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</si>
  <si>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</si>
  <si>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</si>
  <si>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</si>
  <si>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</si>
  <si>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</si>
  <si>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</si>
  <si>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</si>
  <si>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</si>
  <si>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</si>
  <si>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</si>
  <si>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</si>
  <si>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</si>
  <si>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</si>
  <si>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</si>
  <si>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</si>
  <si>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</si>
  <si>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</si>
  <si>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</si>
  <si>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</si>
  <si>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</si>
  <si>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</si>
  <si>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</si>
  <si>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</si>
  <si>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</si>
  <si>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</si>
  <si>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</si>
  <si>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</si>
  <si>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</si>
  <si>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</si>
  <si>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</si>
  <si>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</si>
  <si>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</si>
  <si>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</si>
  <si>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</si>
  <si>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</si>
  <si>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</si>
  <si>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</si>
  <si>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</si>
  <si>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</si>
  <si>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</si>
  <si>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</si>
  <si>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</si>
  <si>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</si>
  <si>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</si>
  <si>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</si>
  <si>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</si>
  <si>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</si>
  <si>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</si>
  <si>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</si>
  <si>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</si>
  <si>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</si>
  <si>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</si>
  <si>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</si>
  <si>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</si>
  <si>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</si>
  <si>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</si>
  <si>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</si>
  <si>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</si>
  <si>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</si>
  <si>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</si>
  <si>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</si>
  <si>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</si>
  <si>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</si>
  <si>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</si>
  <si>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</si>
  <si>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</si>
  <si>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</si>
  <si>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</si>
  <si>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</si>
  <si>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</si>
  <si>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</si>
  <si>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</si>
  <si>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</si>
  <si>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</si>
  <si>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</si>
  <si>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</si>
  <si>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</si>
  <si>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</si>
  <si>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</si>
  <si>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</si>
  <si>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</si>
  <si>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</si>
  <si>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</si>
  <si>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</si>
  <si>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</si>
  <si>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</si>
  <si>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</si>
  <si>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</si>
  <si>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</si>
  <si>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</si>
  <si>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</si>
  <si>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</si>
  <si>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</si>
  <si>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</si>
  <si>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</si>
  <si>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</si>
  <si>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</si>
  <si>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</si>
  <si>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</si>
  <si>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</si>
  <si>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</si>
  <si>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岐阜県飛騨市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</si>
  <si>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</si>
  <si>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</si>
  <si>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</si>
  <si>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</si>
  <si>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</si>
  <si>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</si>
  <si>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</si>
  <si>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</si>
  <si>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</si>
  <si>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</si>
  <si>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</si>
  <si>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</si>
  <si>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</si>
  <si>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</si>
  <si>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</si>
  <si>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</si>
  <si>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</si>
  <si>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</si>
  <si>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</si>
  <si>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</si>
  <si>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</si>
  <si>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</si>
  <si>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</si>
  <si>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</si>
  <si>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</si>
  <si>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</si>
  <si>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</si>
  <si>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</si>
  <si>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</si>
  <si>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</si>
  <si>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</si>
  <si>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</si>
  <si>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</si>
  <si>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</si>
  <si>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</si>
  <si>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</si>
  <si>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</si>
  <si>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</si>
  <si>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</si>
  <si>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</si>
  <si>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</si>
  <si>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</si>
  <si>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</si>
  <si>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</si>
  <si>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</si>
  <si>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</si>
  <si>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</si>
  <si>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</si>
  <si>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</si>
  <si>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</si>
  <si>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</si>
  <si>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</si>
  <si>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</si>
  <si>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</si>
  <si>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</si>
  <si>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</si>
  <si>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</si>
  <si>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</si>
  <si>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</si>
  <si>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</si>
  <si>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</si>
  <si>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</si>
  <si>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</si>
  <si>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</si>
  <si>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</si>
  <si>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</si>
  <si>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</si>
  <si>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</si>
  <si>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</si>
  <si>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</si>
  <si>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</si>
  <si>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</si>
  <si>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</si>
  <si>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</si>
  <si>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</si>
  <si>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</si>
  <si>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</si>
  <si>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</si>
  <si>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</si>
  <si>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</si>
  <si>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</si>
  <si>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</si>
  <si>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</si>
  <si>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</si>
  <si>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</si>
  <si>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</si>
  <si>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</si>
  <si>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</si>
  <si>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</si>
  <si>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</si>
  <si>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</si>
  <si>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</si>
  <si>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</si>
  <si>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</si>
  <si>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</si>
  <si>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</si>
  <si>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</si>
  <si>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</si>
  <si>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</si>
  <si>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</si>
  <si>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</si>
  <si>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</si>
  <si>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</si>
  <si>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</si>
  <si>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</si>
  <si>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</si>
  <si>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</si>
  <si>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</si>
  <si>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</si>
  <si>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</si>
  <si>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</si>
  <si>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</si>
  <si>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</si>
  <si>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</si>
  <si>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</si>
  <si>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</si>
  <si>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</si>
  <si>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</si>
  <si>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</si>
  <si>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</si>
  <si>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</si>
  <si>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</si>
  <si>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</si>
  <si>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</si>
  <si>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</si>
  <si>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</si>
  <si>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</si>
  <si>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</si>
  <si>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</si>
  <si>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</si>
  <si>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</si>
  <si>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</si>
  <si>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</si>
  <si>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</si>
  <si>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</si>
  <si>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</si>
  <si>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</si>
  <si>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</si>
  <si>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</si>
  <si>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</si>
  <si>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</si>
  <si>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</si>
  <si>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</si>
  <si>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</si>
  <si>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</si>
  <si>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</si>
  <si>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</si>
  <si>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</si>
  <si>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</si>
  <si>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</si>
  <si>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岐阜県飛騨市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</si>
  <si>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</si>
  <si>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</si>
  <si>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</si>
  <si>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</si>
  <si>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</si>
  <si>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</si>
  <si>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</si>
  <si>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</si>
  <si>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</si>
  <si>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</si>
  <si>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</si>
  <si>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</si>
  <si>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</si>
  <si>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</si>
  <si>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</si>
  <si>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</si>
  <si>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</si>
  <si>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</si>
  <si>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</si>
  <si>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</si>
  <si>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駐車場事業特別会計</t>
    <phoneticPr fontId="5"/>
  </si>
  <si>
    <t>情報施設特別会計</t>
    <phoneticPr fontId="5"/>
  </si>
  <si>
    <t>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</si>
  <si>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</si>
  <si>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</si>
  <si>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</si>
  <si>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</si>
  <si>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</si>
  <si>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</si>
  <si>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</si>
  <si>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</si>
  <si>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</si>
  <si>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</si>
  <si>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</si>
  <si>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</si>
  <si>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</si>
  <si>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</si>
  <si>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</si>
  <si>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</si>
  <si>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介護保険特別会計（保険勘定）</t>
    <phoneticPr fontId="5"/>
  </si>
  <si>
    <t>介護保険特別会計（事業勘定）</t>
    <phoneticPr fontId="5"/>
  </si>
  <si>
    <t>水道事業会計</t>
    <phoneticPr fontId="5"/>
  </si>
  <si>
    <t>法適用企業</t>
    <phoneticPr fontId="5"/>
  </si>
  <si>
    <t>国民健康保険病院事業会計</t>
    <phoneticPr fontId="5"/>
  </si>
  <si>
    <t>公共下水道事業特別会計</t>
    <phoneticPr fontId="5"/>
  </si>
  <si>
    <t>法非適用企業</t>
    <phoneticPr fontId="5"/>
  </si>
  <si>
    <t>特定環境保全公共下水道事業特別会計</t>
    <phoneticPr fontId="5"/>
  </si>
  <si>
    <t>農村下水道事業特別会計</t>
    <phoneticPr fontId="5"/>
  </si>
  <si>
    <t>個別排水処理施設事業特別会計</t>
    <phoneticPr fontId="5"/>
  </si>
  <si>
    <t>下水道汚泥処理事業特別会計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</si>
  <si>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</si>
  <si>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</si>
  <si>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</si>
  <si>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</si>
  <si>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</si>
  <si>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</si>
  <si>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</si>
  <si>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</si>
  <si>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</si>
  <si>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</si>
  <si>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</si>
  <si>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</si>
  <si>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</si>
  <si>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</si>
  <si>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</si>
  <si>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</si>
  <si>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</si>
  <si>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</si>
  <si>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</si>
  <si>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</si>
  <si>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</si>
  <si>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</si>
  <si>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</si>
  <si>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</si>
  <si>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</si>
  <si>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</si>
  <si>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</si>
  <si>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</si>
  <si>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</si>
  <si>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</si>
  <si>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</si>
  <si>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</si>
  <si>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</si>
  <si>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</si>
  <si>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</si>
  <si>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</si>
  <si>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</si>
  <si>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</si>
  <si>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</si>
  <si>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</si>
  <si>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</si>
  <si>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</si>
  <si>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</si>
  <si>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</si>
  <si>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</si>
  <si>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</si>
  <si>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</si>
  <si>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</si>
  <si>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</si>
  <si>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</si>
  <si>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</si>
  <si>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</si>
  <si>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</si>
  <si>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</si>
  <si>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</si>
  <si>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</si>
  <si>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</si>
  <si>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</si>
  <si>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</si>
  <si>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</si>
  <si>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</si>
  <si>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</si>
  <si>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</si>
  <si>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</si>
  <si>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</si>
  <si>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</si>
  <si>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</si>
  <si>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</si>
  <si>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</si>
  <si>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</si>
  <si>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</si>
  <si>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</si>
  <si>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</si>
  <si>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</si>
  <si>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</si>
  <si>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</si>
  <si>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</si>
  <si>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</si>
  <si>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</si>
  <si>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</si>
  <si>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</si>
  <si>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</si>
  <si>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</si>
  <si>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</si>
  <si>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</si>
  <si>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</si>
  <si>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</si>
  <si>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</si>
  <si>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</si>
  <si>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</si>
  <si>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</si>
  <si>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</si>
  <si>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</si>
  <si>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</si>
  <si>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</si>
  <si>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</si>
  <si>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</si>
  <si>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</si>
  <si>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</si>
  <si>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</si>
  <si>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</si>
  <si>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</si>
  <si>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</si>
  <si>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</si>
  <si>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</si>
  <si>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</si>
  <si>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</si>
  <si>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</si>
  <si>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</si>
  <si>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</si>
  <si>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</si>
  <si>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</si>
  <si>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</si>
  <si>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</si>
  <si>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</si>
  <si>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</si>
  <si>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</si>
  <si>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</si>
  <si>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</si>
  <si>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</si>
  <si>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</si>
  <si>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</si>
  <si>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</si>
  <si>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</si>
  <si>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</si>
  <si>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</si>
  <si>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</si>
  <si>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</si>
  <si>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</si>
  <si>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</si>
  <si>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</si>
  <si>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</si>
  <si>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</si>
  <si>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</si>
  <si>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</si>
  <si>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0.07</t>
  </si>
  <si>
    <t>▲ 30.93</t>
  </si>
  <si>
    <t>国民健康保険病院事業会計</t>
  </si>
  <si>
    <t>水道事業会計</t>
  </si>
  <si>
    <t>一般会計</t>
  </si>
  <si>
    <t>介護保険特別会計（保険勘定）</t>
  </si>
  <si>
    <t>国民健康保険特別会計（事業勘定）</t>
  </si>
  <si>
    <t>後期高齢者医療特別会計</t>
  </si>
  <si>
    <t>農村下水道事業特別会計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</si>
  <si>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</si>
  <si>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</si>
  <si>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</si>
  <si>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</si>
  <si>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</si>
  <si>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</si>
  <si>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</si>
  <si>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</si>
  <si>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</si>
  <si>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基金繰入5,449百万円</t>
    <phoneticPr fontId="2"/>
  </si>
  <si>
    <t>基金繰入49百万円</t>
    <rPh sb="0" eb="4">
      <t>キキンクリイレ</t>
    </rPh>
    <rPh sb="6" eb="9">
      <t>ヒャクマンエン</t>
    </rPh>
    <phoneticPr fontId="2"/>
  </si>
  <si>
    <t>法非適用企業/基金繰入29百万円</t>
    <rPh sb="7" eb="9">
      <t>キキン</t>
    </rPh>
    <rPh sb="9" eb="11">
      <t>クリイレ</t>
    </rPh>
    <rPh sb="13" eb="16">
      <t>ヒャクマンエン</t>
    </rPh>
    <phoneticPr fontId="5"/>
  </si>
  <si>
    <t>法非適用企業/基金繰入1百万円</t>
    <phoneticPr fontId="5"/>
  </si>
  <si>
    <t>法非適用企業/基金繰入11百万円</t>
    <rPh sb="7" eb="9">
      <t>キキン</t>
    </rPh>
    <rPh sb="9" eb="11">
      <t>クリイレ</t>
    </rPh>
    <rPh sb="13" eb="16">
      <t>ヒャクマンエン</t>
    </rPh>
    <phoneticPr fontId="5"/>
  </si>
  <si>
    <t>岐阜県市町村会館組合</t>
  </si>
  <si>
    <t>岐阜県市町村職員退職手当組合</t>
  </si>
  <si>
    <t>後期高齢者医療連合（一般会計分）</t>
  </si>
  <si>
    <t>後期高齢者医療連合（特別会計分）</t>
  </si>
  <si>
    <t>飛騨市土地開発公社</t>
  </si>
  <si>
    <t>飛騨ゆい</t>
  </si>
  <si>
    <t>飛騨の森でクマは踊る</t>
  </si>
  <si>
    <t>ひだキャトルステーション</t>
  </si>
  <si>
    <t>ふるさと創生事業基金</t>
    <rPh sb="4" eb="10">
      <t>ソウセイジギョウキキン</t>
    </rPh>
    <phoneticPr fontId="5"/>
  </si>
  <si>
    <t>公共施設管理基金</t>
    <rPh sb="0" eb="8">
      <t>コウキョウシセツカンリキキン</t>
    </rPh>
    <phoneticPr fontId="2"/>
  </si>
  <si>
    <t>清掃施設整備事業基金</t>
    <rPh sb="0" eb="10">
      <t>セイソウシセツセイビジギョウキキン</t>
    </rPh>
    <phoneticPr fontId="2"/>
  </si>
  <si>
    <t>鉄道資産整理基金</t>
    <rPh sb="0" eb="2">
      <t>テツドウ</t>
    </rPh>
    <rPh sb="2" eb="4">
      <t>シサン</t>
    </rPh>
    <rPh sb="4" eb="6">
      <t>セイリ</t>
    </rPh>
    <rPh sb="6" eb="8">
      <t>キキン</t>
    </rPh>
    <phoneticPr fontId="2"/>
  </si>
  <si>
    <t>合併基金</t>
    <rPh sb="0" eb="2">
      <t>ガッペイ</t>
    </rPh>
    <rPh sb="2" eb="4">
      <t>キキン</t>
    </rPh>
    <phoneticPr fontId="2"/>
  </si>
  <si>
    <t>古川国府給食センター利用組合（特別会計分）</t>
    <rPh sb="15" eb="20">
      <t>トクベツカイケイブン</t>
    </rPh>
    <phoneticPr fontId="2"/>
  </si>
  <si>
    <t>古川国府給食センター利用組合（一般会計分）</t>
    <rPh sb="15" eb="20">
      <t>イッパンカイケイブン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</si>
  <si>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</si>
  <si>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</si>
  <si>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等の充当可能財源により将来負担率はマイナスとなり、数値化されていない。ただし、有形固定資産減価償却率は類似団体と比較し数値が高く上昇傾向にある。将来にわたる修繕や更新等に係る財政負担を軽減するため、公共施設等の集約化・複合化を進めるなどにより、施設保有量の適正化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</si>
  <si>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</si>
  <si>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</si>
  <si>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</si>
  <si>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</si>
  <si>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</si>
  <si>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</si>
  <si>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令和4年度において公営住宅建設事業債など合併前の起債が順次完済されたことに加え、小学校整備事業にかかる合併特例事業債など大型事業の償還元金が完済されたことで、対前年度比2.2％の減となっている。また、償還額が新規発行額を上回る「プライマリーバランスの黒字化」運営に努めてきたことも公債費の減に繋がっている。今後も将来負担比率に影響が出ないよう投資事業の平準化を図り、借入の際には財源がより多く確保される起債活用を前提とした財政運営に努めていく。</t>
    <rPh sb="91" eb="96">
      <t>タイゼンネンドヒ</t>
    </rPh>
    <rPh sb="101" eb="102">
      <t>ゲン</t>
    </rPh>
    <rPh sb="152" eb="155">
      <t>コウサイヒ</t>
    </rPh>
    <rPh sb="156" eb="157">
      <t>ゲン</t>
    </rPh>
    <rPh sb="158" eb="159">
      <t>ツナ</t>
    </rPh>
    <rPh sb="195" eb="197">
      <t>カリイレ</t>
    </rPh>
    <rPh sb="198" eb="199">
      <t>サイ</t>
    </rPh>
    <rPh sb="201" eb="203">
      <t>ザイゲン</t>
    </rPh>
    <rPh sb="206" eb="207">
      <t>オオ</t>
    </rPh>
    <rPh sb="208" eb="210">
      <t>カクホ</t>
    </rPh>
    <rPh sb="213" eb="215">
      <t>キサイ</t>
    </rPh>
    <rPh sb="215" eb="217">
      <t>カツヨウ</t>
    </rPh>
    <rPh sb="218" eb="220">
      <t>ゼンテイ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</si>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</sst>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7C5781-A519-4FFB-ADD8-B1F2DC78DA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703-4594-9855-7E407181DF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157175</c:v>
                </c:pt>
                <c:pt idx="1">
                  <c:v>119312</c:v>
                </c:pt>
                <c:pt idx="2">
                  <c:v>88679</c:v>
                </c:pt>
                <c:pt idx="3">
                  <c:v>121030</c:v>
                </c:pt>
                <c:pt idx="4">
                  <c:v>125092</c:v>
                </c:pt>
              </c:numCache>
            </c:numRef>
          </c:val>
          <c:smooth val="0"/>
          <c:extLst>
            <c:ext xmlns:c16="http://schemas.microsoft.com/office/drawing/2014/chart" uri="{C3380CC4-5D6E-409C-BE32-E72D297353CC}">
              <c16:uniqueId val="{00000001-C703-4594-9855-7E407181DF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9.7200000000000006</c:v>
                </c:pt>
                <c:pt idx="1">
                  <c:v>12.23</c:v>
                </c:pt>
                <c:pt idx="2">
                  <c:v>13.75</c:v>
                </c:pt>
                <c:pt idx="3">
                  <c:v>11.75</c:v>
                </c:pt>
                <c:pt idx="4">
                  <c:v>12</c:v>
                </c:pt>
              </c:numCache>
            </c:numRef>
          </c:val>
          <c:extLst>
            <c:ext xmlns:c16="http://schemas.microsoft.com/office/drawing/2014/chart" uri="{C3380CC4-5D6E-409C-BE32-E72D297353CC}">
              <c16:uniqueId val="{00000000-CA0E-4EDE-82A0-9564BE4F00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60.01</c:v>
                </c:pt>
                <c:pt idx="1">
                  <c:v>58.38</c:v>
                </c:pt>
                <c:pt idx="2">
                  <c:v>55.42</c:v>
                </c:pt>
                <c:pt idx="3">
                  <c:v>60.05</c:v>
                </c:pt>
                <c:pt idx="4">
                  <c:v>29.91</c:v>
                </c:pt>
              </c:numCache>
            </c:numRef>
          </c:val>
          <c:extLst>
            <c:ext xmlns:c16="http://schemas.microsoft.com/office/drawing/2014/chart" uri="{C3380CC4-5D6E-409C-BE32-E72D297353CC}">
              <c16:uniqueId val="{00000001-CA0E-4EDE-82A0-9564BE4F00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1.91</c:v>
                </c:pt>
                <c:pt idx="2">
                  <c:v>0.24</c:v>
                </c:pt>
                <c:pt idx="3">
                  <c:v>-7.0000000000000007E-2</c:v>
                </c:pt>
                <c:pt idx="4">
                  <c:v>-30.93</c:v>
                </c:pt>
              </c:numCache>
            </c:numRef>
          </c:val>
          <c:smooth val="0"/>
          <c:extLst>
            <c:ext xmlns:c16="http://schemas.microsoft.com/office/drawing/2014/chart" uri="{C3380CC4-5D6E-409C-BE32-E72D297353CC}">
              <c16:uniqueId val="{00000002-CA0E-4EDE-82A0-9564BE4F00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0.18</c:v>
                </c:pt>
                <c:pt idx="4">
                  <c:v>#N/A</c:v>
                </c:pt>
                <c:pt idx="5">
                  <c:v>0.13</c:v>
                </c:pt>
                <c:pt idx="6">
                  <c:v>#N/A</c:v>
                </c:pt>
                <c:pt idx="7">
                  <c:v>0.16</c:v>
                </c:pt>
                <c:pt idx="8">
                  <c:v>#N/A</c:v>
                </c:pt>
                <c:pt idx="9">
                  <c:v>7.0000000000000007E-2</c:v>
                </c:pt>
              </c:numCache>
            </c:numRef>
          </c:val>
          <c:extLst>
            <c:ext xmlns:c16="http://schemas.microsoft.com/office/drawing/2014/chart" uri="{C3380CC4-5D6E-409C-BE32-E72D297353CC}">
              <c16:uniqueId val="{00000000-31FF-4C75-BFBE-D1D74125BC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FF-4C75-BFBE-D1D74125BC34}"/>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0.09</c:v>
                </c:pt>
                <c:pt idx="4">
                  <c:v>#N/A</c:v>
                </c:pt>
                <c:pt idx="5">
                  <c:v>0.04</c:v>
                </c:pt>
                <c:pt idx="6">
                  <c:v>#N/A</c:v>
                </c:pt>
                <c:pt idx="7">
                  <c:v>0.04</c:v>
                </c:pt>
                <c:pt idx="8">
                  <c:v>#N/A</c:v>
                </c:pt>
                <c:pt idx="9">
                  <c:v>0.04</c:v>
                </c:pt>
              </c:numCache>
            </c:numRef>
          </c:val>
          <c:extLst>
            <c:ext xmlns:c16="http://schemas.microsoft.com/office/drawing/2014/chart" uri="{C3380CC4-5D6E-409C-BE32-E72D297353CC}">
              <c16:uniqueId val="{00000002-31FF-4C75-BFBE-D1D74125BC34}"/>
            </c:ext>
          </c:extLst>
        </c:ser>
        <c:ser>
          <c:idx val="3"/>
          <c:order val="3"/>
          <c:tx>
            <c:strRef>
              <c:f>データシート!$A$30</c:f>
              <c:strCache>
                <c:ptCount val="1"/>
                <c:pt idx="0">
                  <c:v>農村下水道事業特別会計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31FF-4C75-BFBE-D1D74125BC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7.0000000000000007E-2</c:v>
                </c:pt>
                <c:pt idx="8">
                  <c:v>#N/A</c:v>
                </c:pt>
                <c:pt idx="9">
                  <c:v>0.09</c:v>
                </c:pt>
              </c:numCache>
            </c:numRef>
          </c:val>
          <c:extLst>
            <c:ext xmlns:c16="http://schemas.microsoft.com/office/drawing/2014/chart" uri="{C3380CC4-5D6E-409C-BE32-E72D297353CC}">
              <c16:uniqueId val="{00000004-31FF-4C75-BFBE-D1D74125BC34}"/>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0.56999999999999995</c:v>
                </c:pt>
                <c:pt idx="2">
                  <c:v>#N/A</c:v>
                </c:pt>
                <c:pt idx="3">
                  <c:v>0.99</c:v>
                </c:pt>
                <c:pt idx="4">
                  <c:v>#N/A</c:v>
                </c:pt>
                <c:pt idx="5">
                  <c:v>0.75</c:v>
                </c:pt>
                <c:pt idx="6">
                  <c:v>#N/A</c:v>
                </c:pt>
                <c:pt idx="7">
                  <c:v>0.67</c:v>
                </c:pt>
                <c:pt idx="8">
                  <c:v>#N/A</c:v>
                </c:pt>
                <c:pt idx="9">
                  <c:v>0.72</c:v>
                </c:pt>
              </c:numCache>
            </c:numRef>
          </c:val>
          <c:extLst>
            <c:ext xmlns:c16="http://schemas.microsoft.com/office/drawing/2014/chart" uri="{C3380CC4-5D6E-409C-BE32-E72D297353CC}">
              <c16:uniqueId val="{00000005-31FF-4C75-BFBE-D1D74125BC34}"/>
            </c:ext>
          </c:extLst>
        </c:ser>
        <c:ser>
          <c:idx val="6"/>
          <c:order val="6"/>
          <c:tx>
            <c:strRef>
              <c:f>データシート!$A$33</c:f>
              <c:strCache>
                <c:ptCount val="1"/>
                <c:pt idx="0">
                  <c:v>介護保険特別会計（保険勘定）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0.86</c:v>
                </c:pt>
                <c:pt idx="4">
                  <c:v>#N/A</c:v>
                </c:pt>
                <c:pt idx="5">
                  <c:v>1.2</c:v>
                </c:pt>
                <c:pt idx="6">
                  <c:v>#N/A</c:v>
                </c:pt>
                <c:pt idx="7">
                  <c:v>1.91</c:v>
                </c:pt>
                <c:pt idx="8">
                  <c:v>#N/A</c:v>
                </c:pt>
                <c:pt idx="9">
                  <c:v>2.7</c:v>
                </c:pt>
              </c:numCache>
            </c:numRef>
          </c:val>
          <c:extLst>
            <c:ext xmlns:c16="http://schemas.microsoft.com/office/drawing/2014/chart" uri="{C3380CC4-5D6E-409C-BE32-E72D297353CC}">
              <c16:uniqueId val="{00000006-31FF-4C75-BFBE-D1D74125BC3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9.59</c:v>
                </c:pt>
                <c:pt idx="2">
                  <c:v>#N/A</c:v>
                </c:pt>
                <c:pt idx="3">
                  <c:v>12.09</c:v>
                </c:pt>
                <c:pt idx="4">
                  <c:v>#N/A</c:v>
                </c:pt>
                <c:pt idx="5">
                  <c:v>13.67</c:v>
                </c:pt>
                <c:pt idx="6">
                  <c:v>#N/A</c:v>
                </c:pt>
                <c:pt idx="7">
                  <c:v>11.68</c:v>
                </c:pt>
                <c:pt idx="8">
                  <c:v>#N/A</c:v>
                </c:pt>
                <c:pt idx="9">
                  <c:v>11.98</c:v>
                </c:pt>
              </c:numCache>
            </c:numRef>
          </c:val>
          <c:extLst>
            <c:ext xmlns:c16="http://schemas.microsoft.com/office/drawing/2014/chart" uri="{C3380CC4-5D6E-409C-BE32-E72D297353CC}">
              <c16:uniqueId val="{00000007-31FF-4C75-BFBE-D1D74125BC3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12.86</c:v>
                </c:pt>
                <c:pt idx="2">
                  <c:v>#N/A</c:v>
                </c:pt>
                <c:pt idx="3">
                  <c:v>12.24</c:v>
                </c:pt>
                <c:pt idx="4">
                  <c:v>#N/A</c:v>
                </c:pt>
                <c:pt idx="5">
                  <c:v>11.02</c:v>
                </c:pt>
                <c:pt idx="6">
                  <c:v>#N/A</c:v>
                </c:pt>
                <c:pt idx="7">
                  <c:v>11.37</c:v>
                </c:pt>
                <c:pt idx="8">
                  <c:v>#N/A</c:v>
                </c:pt>
                <c:pt idx="9">
                  <c:v>12.01</c:v>
                </c:pt>
              </c:numCache>
            </c:numRef>
          </c:val>
          <c:extLst>
            <c:ext xmlns:c16="http://schemas.microsoft.com/office/drawing/2014/chart" uri="{C3380CC4-5D6E-409C-BE32-E72D297353CC}">
              <c16:uniqueId val="{00000008-31FF-4C75-BFBE-D1D74125BC34}"/>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14.34</c:v>
                </c:pt>
                <c:pt idx="2">
                  <c:v>#N/A</c:v>
                </c:pt>
                <c:pt idx="3">
                  <c:v>13.79</c:v>
                </c:pt>
                <c:pt idx="4">
                  <c:v>#N/A</c:v>
                </c:pt>
                <c:pt idx="5">
                  <c:v>13.95</c:v>
                </c:pt>
                <c:pt idx="6">
                  <c:v>#N/A</c:v>
                </c:pt>
                <c:pt idx="7">
                  <c:v>14</c:v>
                </c:pt>
                <c:pt idx="8">
                  <c:v>#N/A</c:v>
                </c:pt>
                <c:pt idx="9">
                  <c:v>14.01</c:v>
                </c:pt>
              </c:numCache>
            </c:numRef>
          </c:val>
          <c:extLst>
            <c:ext xmlns:c16="http://schemas.microsoft.com/office/drawing/2014/chart" uri="{C3380CC4-5D6E-409C-BE32-E72D297353CC}">
              <c16:uniqueId val="{00000009-31FF-4C75-BFBE-D1D74125BC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2687</c:v>
                </c:pt>
                <c:pt idx="5">
                  <c:v>2668</c:v>
                </c:pt>
                <c:pt idx="8">
                  <c:v>2539</c:v>
                </c:pt>
                <c:pt idx="11">
                  <c:v>2300</c:v>
                </c:pt>
                <c:pt idx="14">
                  <c:v>2002</c:v>
                </c:pt>
              </c:numCache>
            </c:numRef>
          </c:val>
          <c:extLst>
            <c:ext xmlns:c16="http://schemas.microsoft.com/office/drawing/2014/chart" uri="{C3380CC4-5D6E-409C-BE32-E72D297353CC}">
              <c16:uniqueId val="{00000000-5F88-4B0F-A013-42FE859AE8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88-4B0F-A013-42FE859AE8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23</c:v>
                </c:pt>
                <c:pt idx="6">
                  <c:v>23</c:v>
                </c:pt>
                <c:pt idx="9">
                  <c:v>7</c:v>
                </c:pt>
                <c:pt idx="12">
                  <c:v>0</c:v>
                </c:pt>
              </c:numCache>
            </c:numRef>
          </c:val>
          <c:extLst>
            <c:ext xmlns:c16="http://schemas.microsoft.com/office/drawing/2014/chart" uri="{C3380CC4-5D6E-409C-BE32-E72D297353CC}">
              <c16:uniqueId val="{00000002-5F88-4B0F-A013-42FE859AE8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17</c:v>
                </c:pt>
                <c:pt idx="9">
                  <c:v>17</c:v>
                </c:pt>
                <c:pt idx="12">
                  <c:v>0</c:v>
                </c:pt>
              </c:numCache>
            </c:numRef>
          </c:val>
          <c:extLst>
            <c:ext xmlns:c16="http://schemas.microsoft.com/office/drawing/2014/chart" uri="{C3380CC4-5D6E-409C-BE32-E72D297353CC}">
              <c16:uniqueId val="{00000003-5F88-4B0F-A013-42FE859AE8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962</c:v>
                </c:pt>
                <c:pt idx="3">
                  <c:v>946</c:v>
                </c:pt>
                <c:pt idx="6">
                  <c:v>933</c:v>
                </c:pt>
                <c:pt idx="9">
                  <c:v>931</c:v>
                </c:pt>
                <c:pt idx="12">
                  <c:v>906</c:v>
                </c:pt>
              </c:numCache>
            </c:numRef>
          </c:val>
          <c:extLst>
            <c:ext xmlns:c16="http://schemas.microsoft.com/office/drawing/2014/chart" uri="{C3380CC4-5D6E-409C-BE32-E72D297353CC}">
              <c16:uniqueId val="{00000004-5F88-4B0F-A013-42FE859AE8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8-4B0F-A013-42FE859AE8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88-4B0F-A013-42FE859AE8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2828</c:v>
                </c:pt>
                <c:pt idx="3">
                  <c:v>2851</c:v>
                </c:pt>
                <c:pt idx="6">
                  <c:v>2721</c:v>
                </c:pt>
                <c:pt idx="9">
                  <c:v>2435</c:v>
                </c:pt>
                <c:pt idx="12">
                  <c:v>2013</c:v>
                </c:pt>
              </c:numCache>
            </c:numRef>
          </c:val>
          <c:extLst>
            <c:ext xmlns:c16="http://schemas.microsoft.com/office/drawing/2014/chart" uri="{C3380CC4-5D6E-409C-BE32-E72D297353CC}">
              <c16:uniqueId val="{00000007-5F88-4B0F-A013-42FE859AE8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1143</c:v>
                </c:pt>
                <c:pt idx="2">
                  <c:v>#N/A</c:v>
                </c:pt>
                <c:pt idx="3">
                  <c:v>#N/A</c:v>
                </c:pt>
                <c:pt idx="4">
                  <c:v>1169</c:v>
                </c:pt>
                <c:pt idx="5">
                  <c:v>#N/A</c:v>
                </c:pt>
                <c:pt idx="6">
                  <c:v>#N/A</c:v>
                </c:pt>
                <c:pt idx="7">
                  <c:v>1155</c:v>
                </c:pt>
                <c:pt idx="8">
                  <c:v>#N/A</c:v>
                </c:pt>
                <c:pt idx="9">
                  <c:v>#N/A</c:v>
                </c:pt>
                <c:pt idx="10">
                  <c:v>1090</c:v>
                </c:pt>
                <c:pt idx="11">
                  <c:v>#N/A</c:v>
                </c:pt>
                <c:pt idx="12">
                  <c:v>#N/A</c:v>
                </c:pt>
                <c:pt idx="13">
                  <c:v>917</c:v>
                </c:pt>
                <c:pt idx="14">
                  <c:v>#N/A</c:v>
                </c:pt>
              </c:numCache>
            </c:numRef>
          </c:val>
          <c:smooth val="0"/>
          <c:extLst>
            <c:ext xmlns:c16="http://schemas.microsoft.com/office/drawing/2014/chart" uri="{C3380CC4-5D6E-409C-BE32-E72D297353CC}">
              <c16:uniqueId val="{00000008-5F88-4B0F-A013-42FE859AE8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19015</c:v>
                </c:pt>
                <c:pt idx="5">
                  <c:v>17715</c:v>
                </c:pt>
                <c:pt idx="8">
                  <c:v>15825</c:v>
                </c:pt>
                <c:pt idx="11">
                  <c:v>15042</c:v>
                </c:pt>
                <c:pt idx="14">
                  <c:v>13893</c:v>
                </c:pt>
              </c:numCache>
            </c:numRef>
          </c:val>
          <c:extLst>
            <c:ext xmlns:c16="http://schemas.microsoft.com/office/drawing/2014/chart" uri="{C3380CC4-5D6E-409C-BE32-E72D297353CC}">
              <c16:uniqueId val="{00000000-E373-4A88-8ECF-F7ECA67C2E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195</c:v>
                </c:pt>
                <c:pt idx="5">
                  <c:v>149</c:v>
                </c:pt>
                <c:pt idx="8">
                  <c:v>102</c:v>
                </c:pt>
                <c:pt idx="11">
                  <c:v>63</c:v>
                </c:pt>
                <c:pt idx="14">
                  <c:v>46</c:v>
                </c:pt>
              </c:numCache>
            </c:numRef>
          </c:val>
          <c:extLst>
            <c:ext xmlns:c16="http://schemas.microsoft.com/office/drawing/2014/chart" uri="{C3380CC4-5D6E-409C-BE32-E72D297353CC}">
              <c16:uniqueId val="{00000001-E373-4A88-8ECF-F7ECA67C2E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13503</c:v>
                </c:pt>
                <c:pt idx="5">
                  <c:v>13701</c:v>
                </c:pt>
                <c:pt idx="8">
                  <c:v>14181</c:v>
                </c:pt>
                <c:pt idx="11">
                  <c:v>14493</c:v>
                </c:pt>
                <c:pt idx="14">
                  <c:v>14295</c:v>
                </c:pt>
              </c:numCache>
            </c:numRef>
          </c:val>
          <c:extLst>
            <c:ext xmlns:c16="http://schemas.microsoft.com/office/drawing/2014/chart" uri="{C3380CC4-5D6E-409C-BE32-E72D297353CC}">
              <c16:uniqueId val="{00000002-E373-4A88-8ECF-F7ECA67C2E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73-4A88-8ECF-F7ECA67C2E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73-4A88-8ECF-F7ECA67C2E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3-4A88-8ECF-F7ECA67C2E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2501</c:v>
                </c:pt>
                <c:pt idx="3">
                  <c:v>2700</c:v>
                </c:pt>
                <c:pt idx="6">
                  <c:v>2689</c:v>
                </c:pt>
                <c:pt idx="9">
                  <c:v>2541</c:v>
                </c:pt>
                <c:pt idx="12">
                  <c:v>2548</c:v>
                </c:pt>
              </c:numCache>
            </c:numRef>
          </c:val>
          <c:extLst>
            <c:ext xmlns:c16="http://schemas.microsoft.com/office/drawing/2014/chart" uri="{C3380CC4-5D6E-409C-BE32-E72D297353CC}">
              <c16:uniqueId val="{00000006-E373-4A88-8ECF-F7ECA67C2E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c:v>
                </c:pt>
                <c:pt idx="3">
                  <c:v>34</c:v>
                </c:pt>
                <c:pt idx="6">
                  <c:v>17</c:v>
                </c:pt>
                <c:pt idx="9">
                  <c:v>0</c:v>
                </c:pt>
                <c:pt idx="12">
                  <c:v>0</c:v>
                </c:pt>
              </c:numCache>
            </c:numRef>
          </c:val>
          <c:extLst>
            <c:ext xmlns:c16="http://schemas.microsoft.com/office/drawing/2014/chart" uri="{C3380CC4-5D6E-409C-BE32-E72D297353CC}">
              <c16:uniqueId val="{00000007-E373-4A88-8ECF-F7ECA67C2E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8622</c:v>
                </c:pt>
                <c:pt idx="3">
                  <c:v>7890</c:v>
                </c:pt>
                <c:pt idx="6">
                  <c:v>7322</c:v>
                </c:pt>
                <c:pt idx="9">
                  <c:v>6788</c:v>
                </c:pt>
                <c:pt idx="12">
                  <c:v>6292</c:v>
                </c:pt>
              </c:numCache>
            </c:numRef>
          </c:val>
          <c:extLst>
            <c:ext xmlns:c16="http://schemas.microsoft.com/office/drawing/2014/chart" uri="{C3380CC4-5D6E-409C-BE32-E72D297353CC}">
              <c16:uniqueId val="{00000008-E373-4A88-8ECF-F7ECA67C2E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c:v>
                </c:pt>
                <c:pt idx="3">
                  <c:v>29</c:v>
                </c:pt>
                <c:pt idx="6">
                  <c:v>7</c:v>
                </c:pt>
                <c:pt idx="9">
                  <c:v>0</c:v>
                </c:pt>
                <c:pt idx="12">
                  <c:v>0</c:v>
                </c:pt>
              </c:numCache>
            </c:numRef>
          </c:val>
          <c:extLst>
            <c:ext xmlns:c16="http://schemas.microsoft.com/office/drawing/2014/chart" uri="{C3380CC4-5D6E-409C-BE32-E72D297353CC}">
              <c16:uniqueId val="{00000009-E373-4A88-8ECF-F7ECA67C2E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16234</c:v>
                </c:pt>
                <c:pt idx="3">
                  <c:v>14820</c:v>
                </c:pt>
                <c:pt idx="6">
                  <c:v>13287</c:v>
                </c:pt>
                <c:pt idx="9">
                  <c:v>11844</c:v>
                </c:pt>
                <c:pt idx="12">
                  <c:v>10771</c:v>
                </c:pt>
              </c:numCache>
            </c:numRef>
          </c:val>
          <c:extLst>
            <c:ext xmlns:c16="http://schemas.microsoft.com/office/drawing/2014/chart" uri="{C3380CC4-5D6E-409C-BE32-E72D297353CC}">
              <c16:uniqueId val="{0000000A-E373-4A88-8ECF-F7ECA67C2E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73-4A88-8ECF-F7ECA67C2E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6228</c:v>
                </c:pt>
                <c:pt idx="1">
                  <c:v>6439</c:v>
                </c:pt>
                <c:pt idx="2">
                  <c:v>3161</c:v>
                </c:pt>
              </c:numCache>
            </c:numRef>
          </c:val>
          <c:extLst>
            <c:ext xmlns:c16="http://schemas.microsoft.com/office/drawing/2014/chart" uri="{C3380CC4-5D6E-409C-BE32-E72D297353CC}">
              <c16:uniqueId val="{00000000-4D24-4511-AED3-CD36D5E215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c:v>
                </c:pt>
                <c:pt idx="1">
                  <c:v>68</c:v>
                </c:pt>
                <c:pt idx="2">
                  <c:v>68</c:v>
                </c:pt>
              </c:numCache>
            </c:numRef>
          </c:val>
          <c:extLst>
            <c:ext xmlns:c16="http://schemas.microsoft.com/office/drawing/2014/chart" uri="{C3380CC4-5D6E-409C-BE32-E72D297353CC}">
              <c16:uniqueId val="{00000001-4D24-4511-AED3-CD36D5E215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8232</c:v>
                </c:pt>
                <c:pt idx="1">
                  <c:v>8433</c:v>
                </c:pt>
                <c:pt idx="2">
                  <c:v>11517</c:v>
                </c:pt>
              </c:numCache>
            </c:numRef>
          </c:val>
          <c:extLst>
            <c:ext xmlns:c16="http://schemas.microsoft.com/office/drawing/2014/chart" uri="{C3380CC4-5D6E-409C-BE32-E72D297353CC}">
              <c16:uniqueId val="{00000002-4D24-4511-AED3-CD36D5E215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{37C77AC6-DE68-4C13-ABFA-976D7A9F40F8}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EA-460B-8218-935FD6AD3E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{656BFFEA-5081-4392-84CB-1CB7C0540998}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EA-460B-8218-935FD6AD3E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{832CC980-017B-4220-A43B-14FD7AC3B27F}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EA-460B-8218-935FD6AD3E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{A537F911-3CC8-4045-A8C8-E32A1CB593CC}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EA-460B-8218-935FD6AD3E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{13C3C71C-6A2B-4E78-B5BC-AD0DA63EB0C6}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EA-460B-8218-935FD6AD3E0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{3563C0BB-FF89-4817-AB90-3D35EDA6DBC2}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EA-460B-8218-935FD6AD3E0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{0F06CB52-C0D0-4ED1-B068-7BBB57A5F45D}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EA-460B-8218-935FD6AD3E0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{07F6D07B-BAA1-42C0-874D-44A7B98B6C70}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EA-460B-8218-935FD6AD3E0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{A15BB566-81C6-4433-A0D4-F7E4515BC696}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EA-460B-8218-935FD6AD3E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65.3</c:v>
                </c:pt>
                <c:pt idx="16">
                  <c:v>66.7</c:v>
                </c:pt>
                <c:pt idx="24">
                  <c:v>68.2</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CEA-460B-8218-935FD6AD3E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{5305456F-B88A-41A9-AC99-A7C8C1FFB301}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EA-460B-8218-935FD6AD3E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{B7CAC610-2C50-4E8F-9A6C-E16061E6D3F7}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EA-460B-8218-935FD6AD3E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{50B1D5DF-504E-4FF8-8E87-328D930489E4}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EA-460B-8218-935FD6AD3E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{89A786BA-D444-4384-B8D0-80FFC3BDBD95}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EA-460B-8218-935FD6AD3E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{B9E29799-28A4-4EB5-A882-1831955599D6}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EA-460B-8218-935FD6AD3E0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{ACDDC993-6DF8-42E4-AD0F-EEE64EAB9A2D}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EA-460B-8218-935FD6AD3E0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{FC65AD76-76E8-47A0-9443-74334ABB697A}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EA-460B-8218-935FD6AD3E0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{1AC42675-11E6-485B-BF40-C0BC7D290991}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EA-460B-8218-935FD6AD3E0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{1AA8BA5F-34B5-495A-B6C0-B00D9A1F8A10}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EA-460B-8218-935FD6AD3E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CEA-460B-8218-935FD6AD3E0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{5E930AFF-772A-4460-B677-84BEE334DD51}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74-4954-AEC9-46D458E528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{02470D5E-9707-4592-BA6B-FDAC9E7A6AE4}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74-4954-AEC9-46D458E528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{15C079F2-ED79-46BD-BB1B-5819AB1C171F}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74-4954-AEC9-46D458E528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{547F1C23-C224-4EBF-B267-06AA4808739F}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74-4954-AEC9-46D458E528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{60D497F1-278A-42C3-B273-47E7D00D119F}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74-4954-AEC9-46D458E528B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{545E424D-4E86-4C57-9DF0-87359C67737A}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74-4954-AEC9-46D458E528B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{CAA1A275-959A-4073-8722-6FA32C9CE1C3}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74-4954-AEC9-46D458E528B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{BD962B66-87D1-4FFD-B043-ECDF3D6CA54E}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74-4954-AEC9-46D458E528B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{DD337301-85EE-403E-A145-FBFB7C931879}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74-4954-AEC9-46D458E528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13.8</c:v>
                </c:pt>
                <c:pt idx="16">
                  <c:v>13.7</c:v>
                </c:pt>
                <c:pt idx="24">
                  <c:v>13.3</c:v>
                </c:pt>
                <c:pt idx="32">
                  <c:v>12.2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74-4954-AEC9-46D458E528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{8677F5A9-A199-4C69-B659-07002EF11921}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74-4954-AEC9-46D458E528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{ABC92587-2941-407A-B561-9F83025B7983}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74-4954-AEC9-46D458E528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{10ED8DFF-7471-4B3D-886E-C756401C0A90}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74-4954-AEC9-46D458E528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{33446673-F63D-449C-A020-8A5DEAB734FB}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74-4954-AEC9-46D458E528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{FECD97E9-ECFB-46B8-8B81-710330CE7762}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74-4954-AEC9-46D458E528B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{C2310449-B399-47C8-9F03-D5A337B66746}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74-4954-AEC9-46D458E528B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{34ED0646-CD39-4D3E-8675-D78B2BDAA05C}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74-4954-AEC9-46D458E528B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{D7A12CC8-D8F2-4446-91C2-31B6DBA39A88}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74-4954-AEC9-46D458E528B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{BD00C20A-C507-4BE0-AA51-6EC43AA8F1B1}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74-4954-AEC9-46D458E528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1574-4954-AEC9-46D458E528BC}"/>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元利償還金については、合併後の大型投資事業に対する起債の償還額が大きく、過去に発行した市債の償還終了に伴って前年比</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2,200</a:t>
          </a:r>
          <a:r>
            <a:rPr kumimoji="1" lang="ja-JP" altLang="en-US" sz="1300">
              <a:solidFill>
                <a:schemeClr val="tx1"/>
              </a:solidFill>
              <a:latin typeface="ＭＳ ゴシック" pitchFamily="49" charset="-128"/>
              <a:ea typeface="ＭＳ ゴシック" pitchFamily="49" charset="-128"/>
            </a:rPr>
            <a:t>万円の減となった。また、算入公債費等の額も</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9,800</a:t>
          </a:r>
          <a:r>
            <a:rPr kumimoji="1" lang="ja-JP" altLang="en-US" sz="1300">
              <a:solidFill>
                <a:schemeClr val="tx1"/>
              </a:solidFill>
              <a:latin typeface="ＭＳ ゴシック" pitchFamily="49" charset="-128"/>
              <a:ea typeface="ＭＳ ゴシック" pitchFamily="49" charset="-128"/>
            </a:rPr>
            <a:t>万円の減となっており、実質公債費比率の分子の額は前年度と比較し</a:t>
          </a:r>
          <a:r>
            <a:rPr kumimoji="1" lang="en-US" altLang="ja-JP" sz="1300">
              <a:solidFill>
                <a:schemeClr val="tx1"/>
              </a:solidFill>
              <a:latin typeface="ＭＳ ゴシック" pitchFamily="49" charset="-128"/>
              <a:ea typeface="ＭＳ ゴシック" pitchFamily="49" charset="-128"/>
            </a:rPr>
            <a:t>1</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7,300</a:t>
          </a:r>
          <a:r>
            <a:rPr kumimoji="1" lang="ja-JP" altLang="en-US" sz="1300">
              <a:solidFill>
                <a:schemeClr val="tx1"/>
              </a:solidFill>
              <a:latin typeface="ＭＳ ゴシック" pitchFamily="49" charset="-128"/>
              <a:ea typeface="ＭＳ ゴシック" pitchFamily="49" charset="-128"/>
            </a:rPr>
            <a:t>万円の減となっている。</a:t>
          </a:r>
        </a:p>
        <a:p>
          <a:r>
            <a:rPr kumimoji="1" lang="ja-JP" altLang="en-US" sz="1300">
              <a:solidFill>
                <a:schemeClr val="tx1"/>
              </a:solidFill>
              <a:latin typeface="ＭＳ ゴシック" pitchFamily="49" charset="-128"/>
              <a:ea typeface="ＭＳ ゴシック" pitchFamily="49" charset="-128"/>
            </a:rPr>
            <a:t>　今後も、将来を見据えた計画的な事業実施や財政構造の健全化を図りながら、地方債の発行抑制や交付税措置の有利な起債の選択に努める。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一般会計等に係る地方債の現在高は、借入額に対し償還額が上回ることにより減少し、公営企業債等の繰入見込額も徐々に減少しつつあることから、将来負担額の全体では前年度と比較し</a:t>
          </a:r>
          <a:r>
            <a:rPr kumimoji="1" lang="en-US" altLang="ja-JP" sz="1400">
              <a:solidFill>
                <a:schemeClr val="tx1"/>
              </a:solidFill>
              <a:latin typeface="ＭＳ ゴシック" pitchFamily="49" charset="-128"/>
              <a:ea typeface="ＭＳ ゴシック" pitchFamily="49" charset="-128"/>
            </a:rPr>
            <a:t>15.6</a:t>
          </a:r>
          <a:r>
            <a:rPr kumimoji="1" lang="ja-JP" altLang="en-US" sz="1400">
              <a:solidFill>
                <a:schemeClr val="tx1"/>
              </a:solidFill>
              <a:latin typeface="ＭＳ ゴシック" pitchFamily="49" charset="-128"/>
              <a:ea typeface="ＭＳ ゴシック" pitchFamily="49" charset="-128"/>
            </a:rPr>
            <a:t>億円の減となった。</a:t>
          </a:r>
        </a:p>
        <a:p>
          <a:r>
            <a:rPr kumimoji="1" lang="ja-JP" altLang="en-US" sz="1400">
              <a:solidFill>
                <a:schemeClr val="tx1"/>
              </a:solidFill>
              <a:latin typeface="ＭＳ ゴシック" pitchFamily="49" charset="-128"/>
              <a:ea typeface="ＭＳ ゴシック" pitchFamily="49" charset="-128"/>
            </a:rPr>
            <a:t>　また、充当可能財源等については、基準財政需要額算入見込額が減少していることから充当可能財源等全体では前年度と比較し</a:t>
          </a:r>
          <a:r>
            <a:rPr kumimoji="1" lang="en-US" altLang="ja-JP" sz="1400">
              <a:solidFill>
                <a:schemeClr val="tx1"/>
              </a:solidFill>
              <a:latin typeface="ＭＳ ゴシック" pitchFamily="49" charset="-128"/>
              <a:ea typeface="ＭＳ ゴシック" pitchFamily="49" charset="-128"/>
            </a:rPr>
            <a:t>13.6</a:t>
          </a:r>
          <a:r>
            <a:rPr kumimoji="1" lang="ja-JP" altLang="en-US" sz="1400">
              <a:solidFill>
                <a:schemeClr val="tx1"/>
              </a:solidFill>
              <a:latin typeface="ＭＳ ゴシック" pitchFamily="49" charset="-128"/>
              <a:ea typeface="ＭＳ ゴシック" pitchFamily="49" charset="-128"/>
            </a:rPr>
            <a:t>億円の減となったが、前年度に続き将来負担額を充当可能財源が上回る結果となり、将来負担比率は算定されていない。　</a:t>
          </a:r>
        </a:p>
        <a:p>
          <a:r>
            <a:rPr kumimoji="1" lang="ja-JP" altLang="en-US" sz="1400">
              <a:solidFill>
                <a:schemeClr val="tx1"/>
              </a:solidFill>
              <a:latin typeface="ＭＳ ゴシック" pitchFamily="49" charset="-128"/>
              <a:ea typeface="ＭＳ ゴシック" pitchFamily="49" charset="-128"/>
            </a:rPr>
            <a:t>　今後も起債を発行する際には交付税措置の有利な起債を選択するとともに、基金の積み増しを行っていく方針であることから、比率は悪化しないと考えている。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岐阜県飛騨市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年度末の基金残高は全体で約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ている。これは、スキー場のリフト整備や清掃施設、小学校の維持修繕工事、ふるさと納税寄附金を活用した各種事業などにかかる基金の取り崩しを行ったことによるものである。また、財政調整基金の運用方針を改め、特定目的基金への大幅な積み替えを行ったことで、財政調整基金残高は大きく減少する結果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将来の不測の事態に備えるため、引き続き必要額を確保していく。また、基金の使途を明確化したうえで、公共施設の老朽化対策など将来どうしても必要となる事業の財源を確保するため、今後も特定目的基金へ積み立てていく予定であ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：ふるさと創りのための施設整備、人材育成等の経費に充てるもの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　：清掃施設の機能を適正に維持管理するための修繕等に要する経費に充てるもの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：市に設置する公共施設その他の工作物の計画的な保全及び撤去に要する経費に充てるもの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：合併後の市町村が地域住民の連帯強化又は合併関係市町村の区域における地域振興等の経費に充てるもの</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：ふるさと納税額が増加したことにより、取崩し額より積立額が多かったことによる増加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：観光施設の修繕事業に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億円活用した一方、今後の維持管理に備え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億円積み増しを行ったことによる増加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：清掃施設の修繕事業に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億円活用した一方、今後の維持管理に備え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億円積み増しを行ったことによる増加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：利子運用に伴う増加</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月までのふるさと納税を一旦基金へ積み立てたうえで、寄附の目的に応じた事業へ充当する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：学校・教育施設等、老朽化し再整備を必要とする市有施設が多く、毎年度一定額を取り崩す必要がある。補正</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予算時において余裕が生じた場合には優先的に積戻し、一定の残高を維持する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　：例年大規模な予算が必要となるごみ処理施設やし尿処理施設の整備事業へ充当する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年度まで合併後の地域振興のため合併特例債を活用して積立てを行った合併基金については今後の積立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予定はないが、今後地域振興に資する公共施設整備など、基金の目的に応じた事業へ充当する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これまで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億円を適正な規模として確保してきたが、令和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年度の新たな方針として、標準財政規模の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％相当額（約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億円）は不測の事態に対処できるよう堅持するものとし、加えて過去</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年間における財政調整基金の取り崩し実績額（約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億円）を合わせた額（おおむね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億円）を保有高の目安とした。これにより特定目的基金への大幅な積み替えを行ったことで前年比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時等への備えとして一定規模の基金保有が必要である一方、昨今の人件費・物価高騰のあおりを受け公共施設の修繕に莫大な経費がかかる現状がある。中でもごみ処理施設や火葬場、し尿施設などは市民生活に直結するものであり、予算化の優先度が極めて高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こうした状況は今後も継続すると考えられることから、標準財政規模の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相当をベースとして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億円程度を維持していく。また、財源調整のために取り崩した場合でも、決算に余剰が生じた場合などは優先的に財政調整基金に積み戻すことで必要額を確保できるよう努める。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利子相当額の積み立て以外、増減なし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本的に地方債発行の際には交付税算入率が高いものを借りる方針であることに加え、常にプライマリーバランス（借金する額と借金を返済する額の比較）が黒字となるように財政運営を図っている。今後も不測の事態における公債費発生に備え適宜積立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99CEEB-AAB8-4497-B0A6-27D2C011E2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893F8F-47CC-43F0-9A73-80AAD14F7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B203B17-A5FB-4C12-B135-3E898C8C4B4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86602AA-34F3-4F81-9EB5-5E895AA3703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665542F-96E0-4EA5-907A-1D58C00BF4B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6D917A4-DD6D-40BA-8779-2186D35EA08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383F855-5F36-4857-9E28-7B9C0E1373D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57A0DD3-E37B-4690-918E-4F943752254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8DCE41B-482C-483C-9C37-55E9FE5C226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D86FA6A-7E68-40F5-80D0-F8B1D1A1C1B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C8D50B3-2F65-4105-9495-7CF1EE6CD0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91DEA61-344D-4D94-B4C6-D90133E0038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C68AACB-E284-4647-89D1-D36D45B738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380B5FF-5049-42B0-9CB8-AF15F082C38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7F558BA-D5D2-433E-A35F-7E662F2F6A4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BD4A137-E6ED-41E8-9533-F00959EC9A8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0232A3F-3A85-4AA4-A787-4D4544B52EF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ABA5409-FB32-4BC1-981F-667B8862D72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5A405AB-517B-49C5-AD6E-732328481F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A538EC6-B5C5-4468-8C14-F9F52FDC8E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D7FDF80-DAA5-42F4-8017-A7B71610703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8F8DBE2-44C5-438F-BE4B-69D18D4FBD5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C1DE319-A6C5-4E45-811D-C3F5B789C8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84B6838-7161-4540-9DEC-32B6FAA89EC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89D9EDE-3CBC-4AFE-814F-F8FEFE098C6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C37D654-AF9D-4363-9C78-7DF7873165C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1B634CE-6F03-43CB-83E6-07436CE242B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3850A4D-36A0-419E-8CE7-A0066907958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AC6AF41-5C38-4BE3-96F4-8099C5CC14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08EE4B4-EB04-4F74-8544-0386046191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405FBA7-C5A3-460B-8322-DD45F049739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7F48833-38EF-4255-876C-29FF576648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4F0DD07-D0ED-4493-BEA5-1983852339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AC77618-1F7C-41ED-876B-7BE8530822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8299CCB-F6EF-4434-BCE4-C99CCE0333E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59CFC6F-527D-4F96-8885-B7667F3C3D5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1803A29-EBB0-4F71-A7F2-989CB7A4AD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E130801-98E3-40B9-8595-5330EA95FC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181335E-1A01-493A-BBB2-C90824221EE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D95E24E-5020-4844-8622-5EDE45DC506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DB848E1-1A8C-4ECC-A687-FF2561C5E42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BF51D32-3F1F-43F2-8422-DF4B644EC5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9F529B0-9E9B-42C5-BA46-BB88C5B386D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C20868A-7776-4B2D-A792-E967047401C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7C468D-429E-412A-A710-1C543196C3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D6F5079-33CE-4660-BF5B-10A60263750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B9BBFE9-5444-4B1E-92F2-5610B00C834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D1F885-CD95-46F7-B5D6-A5A8EC96461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5AC4E2F-7DB2-4F8B-8BA3-DF71D822FB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2D50FB-11E0-4B8D-8DD6-9A76B87FE79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381EE85-EFD0-4DFA-AC4F-0925FE7196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8641DC3-16F7-4F95-AE70-2A849B4F1A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FBF92E3-371E-46A1-AEE8-4D30E1F6203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7E599D3-8411-4011-8521-76D44D2987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B5FFC3-6BB6-47EA-91FC-81E67EAE08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AD12713-E4B1-4B7A-ABFE-F978BC5988C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3145DA7-CCBE-4495-B28F-B1463EC70A8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合併前に旧市町毎に整備した公共施設があるため、保有する施設数が非合併団体よりも多く、類似団体平均を上回っている。加えて、築年数が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年を超える施設が多いのも要因の一つとなっている。</a:t>
          </a:r>
        </a:p>
        <a:p>
          <a:r>
            <a:rPr kumimoji="1" lang="ja-JP" altLang="en-US" sz="1100">
              <a:latin typeface="ＭＳ Ｐゴシック" panose="020B0600070205080204" pitchFamily="50" charset="-128"/>
              <a:ea typeface="ＭＳ Ｐゴシック" panose="020B0600070205080204" pitchFamily="50" charset="-128"/>
            </a:rPr>
            <a:t>　現在、保育園の統廃合や老朽化施設の大規模修繕を順次行っているが、将来にわたる修繕や更新等に係る財政負担を軽減するため、公共施設等の集約化・複合化を進めるなど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A6D3365-7A28-4DB3-9008-85571FDC44D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ED5F716-39C9-4358-9793-298273FD0C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01AC2DC-B213-4802-9472-5A7231E4F07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93114B3-40BA-402C-8EF6-713FE1F14F6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80DBB58-54F9-4849-B6C2-AB602D84641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8A6A81F-C774-4735-869A-DAFCE1AE727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C81B893-A2EF-4AC2-A7B2-892D87BE2BE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20C783A-0089-4547-B511-D4F629568CD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F23C25F-AD7C-4BF9-9436-D2A5F376475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B1C08BF-2675-4736-A4C5-EFE919C5718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AB61799-9962-43BB-8242-C7F91A0A537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716F165A-F9F7-4206-BB63-1199544B2AA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1A20EEE-3FD6-48EA-A393-D0284E8245C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A84063F-B4E6-4961-9A02-F8F4F23A2AE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D64652D-B01C-44BA-ACBC-CB0EFD8EB18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815C72E-D17E-4D71-ABF2-3E3C791109F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EFDCCD2-9CB3-422A-BC63-5B9338586F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6B6FB6E-4B0F-4462-BF85-E7A54E7C82A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47E3A401-9C28-48AA-B8CE-1B5AA37DDBE9}"/>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40E4185A-99F4-488D-8206-C8A42353133A}"/>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2BB3E4F3-4400-4E8C-BB98-956C22416838}"/>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0DE0335D-3728-4027-B3D1-13BE96233179}"/>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BF56C205-E8E4-4D1A-8F83-662F04931F8A}"/>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9EAA75C9-30DA-41AC-8F42-EBC3CD8E4F99}"/>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A25B2696-B056-4410-BE84-1DF0D9E8AD19}"/>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1286B6F0-3717-427F-A1BA-1C96532E2506}"/>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47635DF1-7E4A-48D7-9807-FCE2B4AC8F81}"/>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990DB2C0-5D96-4356-A3B0-78DFBE3FAFC9}"/>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5BCBE61C-A7AA-420F-841E-F8C269635A7A}"/>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7796944-CE8F-4808-911F-3D5EEBE0E9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9A97690-2204-4802-BCEB-16D4767D4D5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DACF4D0-2B4E-4A7C-B769-1A1FF4A04D0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6042AE4-D42F-4631-9A30-4FF7787D1C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A7ED70C-5FB0-4295-8AE4-3BC4C26C5D6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3" name="楕円 92">
          <a:extLst>
            <a:ext uri="{FF2B5EF4-FFF2-40B4-BE49-F238E27FC236}">
              <a16:creationId xmlns:a16="http://schemas.microsoft.com/office/drawing/2014/main" id="{970FAD94-DDA5-4A30-95C7-139413AD2842}"/>
            </a:ext>
          </a:extLst>
        </xdr:cNvPr>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4" name="有形固定資産減価償却率該当値テキスト">
          <a:extLst>
            <a:ext uri="{FF2B5EF4-FFF2-40B4-BE49-F238E27FC236}">
              <a16:creationId xmlns:a16="http://schemas.microsoft.com/office/drawing/2014/main" id="{7FC1E1C1-C4FF-4A47-A4F5-18039127BB22}"/>
            </a:ext>
          </a:extLst>
        </xdr:cNvPr>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95" name="楕円 94">
          <a:extLst>
            <a:ext uri="{FF2B5EF4-FFF2-40B4-BE49-F238E27FC236}">
              <a16:creationId xmlns:a16="http://schemas.microsoft.com/office/drawing/2014/main" id="{8AD6A519-9E63-44B4-9C4A-A4318C3A5820}"/>
            </a:ext>
          </a:extLst>
        </xdr:cNvPr>
        <xdr:cNvSpPr/>
      </xdr:nvSpPr>
      <xdr:spPr>
        <a:xfrm>
          <a:off x="4000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90986</xdr:rowOff>
    </xdr:to>
    <xdr:cxnSp macro="">
      <xdr:nvCxnSpPr>
        <xdr:cNvPr id="96" name="直線コネクタ 95">
          <a:extLst>
            <a:ext uri="{FF2B5EF4-FFF2-40B4-BE49-F238E27FC236}">
              <a16:creationId xmlns:a16="http://schemas.microsoft.com/office/drawing/2014/main" id="{FC8780AF-012D-4F80-9B7E-6655DCDABC86}"/>
            </a:ext>
          </a:extLst>
        </xdr:cNvPr>
        <xdr:cNvCxnSpPr/>
      </xdr:nvCxnSpPr>
      <xdr:spPr>
        <a:xfrm>
          <a:off x="4051300" y="6131197"/>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97" name="楕円 96">
          <a:extLst>
            <a:ext uri="{FF2B5EF4-FFF2-40B4-BE49-F238E27FC236}">
              <a16:creationId xmlns:a16="http://schemas.microsoft.com/office/drawing/2014/main" id="{82E4B54C-2DA0-4582-B26E-DDCC3F15BF42}"/>
            </a:ext>
          </a:extLst>
        </xdr:cNvPr>
        <xdr:cNvSpPr/>
      </xdr:nvSpPr>
      <xdr:spPr>
        <a:xfrm>
          <a:off x="3238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44722</xdr:rowOff>
    </xdr:to>
    <xdr:cxnSp macro="">
      <xdr:nvCxnSpPr>
        <xdr:cNvPr id="98" name="直線コネクタ 97">
          <a:extLst>
            <a:ext uri="{FF2B5EF4-FFF2-40B4-BE49-F238E27FC236}">
              <a16:creationId xmlns:a16="http://schemas.microsoft.com/office/drawing/2014/main" id="{8CD28E98-16C7-4626-A450-2DEF6A28CDFA}"/>
            </a:ext>
          </a:extLst>
        </xdr:cNvPr>
        <xdr:cNvCxnSpPr/>
      </xdr:nvCxnSpPr>
      <xdr:spPr>
        <a:xfrm>
          <a:off x="3289300" y="608493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99" name="楕円 98">
          <a:extLst>
            <a:ext uri="{FF2B5EF4-FFF2-40B4-BE49-F238E27FC236}">
              <a16:creationId xmlns:a16="http://schemas.microsoft.com/office/drawing/2014/main" id="{952AF383-40F0-4431-A038-92958126E511}"/>
            </a:ext>
          </a:extLst>
        </xdr:cNvPr>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30</xdr:row>
      <xdr:rowOff>169908</xdr:rowOff>
    </xdr:to>
    <xdr:cxnSp macro="">
      <xdr:nvCxnSpPr>
        <xdr:cNvPr id="100" name="直線コネクタ 99">
          <a:extLst>
            <a:ext uri="{FF2B5EF4-FFF2-40B4-BE49-F238E27FC236}">
              <a16:creationId xmlns:a16="http://schemas.microsoft.com/office/drawing/2014/main" id="{2E7B9366-149F-49B6-ABA6-E1DA332626B7}"/>
            </a:ext>
          </a:extLst>
        </xdr:cNvPr>
        <xdr:cNvCxnSpPr/>
      </xdr:nvCxnSpPr>
      <xdr:spPr>
        <a:xfrm>
          <a:off x="2527300" y="604175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101" name="楕円 100">
          <a:extLst>
            <a:ext uri="{FF2B5EF4-FFF2-40B4-BE49-F238E27FC236}">
              <a16:creationId xmlns:a16="http://schemas.microsoft.com/office/drawing/2014/main" id="{FFC4C544-0733-40B1-86F4-A36593492F82}"/>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126728</xdr:rowOff>
    </xdr:to>
    <xdr:cxnSp macro="">
      <xdr:nvCxnSpPr>
        <xdr:cNvPr id="102" name="直線コネクタ 101">
          <a:extLst>
            <a:ext uri="{FF2B5EF4-FFF2-40B4-BE49-F238E27FC236}">
              <a16:creationId xmlns:a16="http://schemas.microsoft.com/office/drawing/2014/main" id="{5D0DBCD1-B12E-4910-A0BD-4DCC771CAFC3}"/>
            </a:ext>
          </a:extLst>
        </xdr:cNvPr>
        <xdr:cNvCxnSpPr/>
      </xdr:nvCxnSpPr>
      <xdr:spPr>
        <a:xfrm>
          <a:off x="1765300" y="598932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6390F0A6-C541-4FCF-950C-8FE5B82A9774}"/>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17C3B103-2B98-4150-A644-75ECEF7C1469}"/>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E422991A-81CB-4705-ABC0-6DC9F664EEB6}"/>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95FFCED7-474B-43C3-87CF-E564F9E3BEA7}"/>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86649</xdr:rowOff>
    </xdr:from>
    <xdr:ext cx="405111" cy="259045"/>
    <xdr:sp macro="" textlink="">
      <xdr:nvSpPr>
        <xdr:cNvPr id="107" name="n_1mainValue有形固定資産減価償却率">
          <a:extLst>
            <a:ext uri="{FF2B5EF4-FFF2-40B4-BE49-F238E27FC236}">
              <a16:creationId xmlns:a16="http://schemas.microsoft.com/office/drawing/2014/main" id="{C82EED71-A6D7-45CC-85A1-DDDF0A01F6E0}"/>
            </a:ext>
          </a:extLst>
        </xdr:cNvPr>
        <xdr:cNvSpPr txBox="1"/>
      </xdr:nvSpPr>
      <xdr:spPr>
        <a:xfrm>
          <a:off x="38360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40385</xdr:rowOff>
    </xdr:from>
    <xdr:ext cx="405111" cy="259045"/>
    <xdr:sp macro="" textlink="">
      <xdr:nvSpPr>
        <xdr:cNvPr id="108" name="n_2mainValue有形固定資産減価償却率">
          <a:extLst>
            <a:ext uri="{FF2B5EF4-FFF2-40B4-BE49-F238E27FC236}">
              <a16:creationId xmlns:a16="http://schemas.microsoft.com/office/drawing/2014/main" id="{C48B7490-73C7-4F3B-A21F-44F99A2FDFC1}"/>
            </a:ext>
          </a:extLst>
        </xdr:cNvPr>
        <xdr:cNvSpPr txBox="1"/>
      </xdr:nvSpPr>
      <xdr:spPr>
        <a:xfrm>
          <a:off x="3086744" y="612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109" name="n_3mainValue有形固定資産減価償却率">
          <a:extLst>
            <a:ext uri="{FF2B5EF4-FFF2-40B4-BE49-F238E27FC236}">
              <a16:creationId xmlns:a16="http://schemas.microsoft.com/office/drawing/2014/main" id="{8900335C-C71E-4868-80A5-43FAF9849C42}"/>
            </a:ext>
          </a:extLst>
        </xdr:cNvPr>
        <xdr:cNvSpPr txBox="1"/>
      </xdr:nvSpPr>
      <xdr:spPr>
        <a:xfrm>
          <a:off x="2324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10" name="n_4mainValue有形固定資産減価償却率">
          <a:extLst>
            <a:ext uri="{FF2B5EF4-FFF2-40B4-BE49-F238E27FC236}">
              <a16:creationId xmlns:a16="http://schemas.microsoft.com/office/drawing/2014/main" id="{0A302340-E945-43F6-900B-262F1D8B2265}"/>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AA9F542-6B58-4486-90B9-19BFAE1C96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4EA6EC7-C63E-4328-A5B3-8DEE10C175E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3E5DDD50-1011-4B2E-B7F2-2DB186D835A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C26C01-A985-4175-80C8-C9F3CDB309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2DA63C7-6900-4938-8C89-10FA6C96D2B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01B91DC-5FAD-4B48-9004-739F68F72F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88706CE1-DE54-49C2-9111-2A0C9CE6241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E8B46859-3778-48FF-BB14-D7D9CEA2F11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863F1D5-AC4E-49B7-B6FF-1C39B3E7C4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78AFA30-6E91-4ED6-9B7B-77EA2831830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CD6EB83-AA15-44FC-AE67-E6047C4210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E4F508B-EF68-4DC2-9C28-B59D37F614C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3AD7C96-3BA8-44AC-887D-FC4F0AA229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該年度の市債借入額が公債費（返済額）下回るプライマリーバランスの黒字化を堅持してきていることから類似団体よりも比率を低く収めることができている。また、過去に借入してきた合併特例事業債の償還が順次終了していくことに伴い、借金の返済額が減少していることも要因の一つとなっている。しかしながら、財政力指数の低い自治体であることは変わりないため、今後大型投資を実施する際は、債務の平準化を図るとともに、交付税措置率の高い起債を活用することで実質的な債務償還を少なくす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FF64E4F-5C16-4DE8-90EA-23F87A5AC32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9E3E33F-BD60-471B-92A2-2C6F6CA9FA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802A36E-7AAF-4C5B-8D99-344FED2F483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8D0FD4DE-CD66-4548-81B2-0137640119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95214278-44B2-43DA-977C-C08533F2E2A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E3C9DFF2-55D4-4E07-B8BD-DAFFA3CFF40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829959B3-1601-4695-AED7-9AB96A6003E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27D96BF9-6E41-4D2F-A86A-89E3410DB65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839EE0D2-5510-4F51-A362-BCFA795D685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42417CD9-4C58-4E17-AD4B-F06BA2CDBD5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3151960-13BE-4B34-98F6-29D34E63622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96807EC-CB9B-4124-9878-09A5810D52A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6B091A54-337C-4F97-BD01-3D24262B538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698BB66F-D00C-4922-97DB-C2BD6F7BB48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139FE99B-6C1D-4ED4-976E-AB07D3631B1F}"/>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975C4697-02E6-4F91-AEE2-F12695D4785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1365C787-FD0D-41B7-AE0A-4587981F94A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E1AE4A6-780F-430B-A39F-EEC3776623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6316C087-BA76-43CB-AC30-A791667A3C94}"/>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380E6CDF-D6A4-4785-8E82-BD56B7A73C9B}"/>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C1D67BF7-0F8E-4063-BC98-BFD37D505817}"/>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C95ECE19-6F2E-4B95-8689-96C10CD6F7B3}"/>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59F1E95B-0DA3-49BA-9C73-66C267D3CA35}"/>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0B04D83B-935B-44BE-AE1F-C9C20AAA9514}"/>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19FC0FA3-5BE6-48ED-B63C-2454A7432F1B}"/>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06B6FEA4-24D4-4AEF-B6CD-4C89EDC1240C}"/>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2151960D-D316-413F-8D2C-4BAE914F1463}"/>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413C97B8-606B-4075-8D6A-BC62FB3F35CC}"/>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34AAB8BC-C971-40A1-BDF2-E2257C7150C8}"/>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545EA0B-21F3-45A9-A3BF-360B8D8684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4669C7E-7417-407E-88D1-6A470E7411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A6FC610-40A7-4B59-96A6-1604CE128A4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8E63774-48FC-49E1-933C-822AC9B7738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6E907CB2-F015-4742-B84E-CFAA5D2B6B3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65106</xdr:rowOff>
    </xdr:from>
    <xdr:to>
      <xdr:col>76</xdr:col>
      <xdr:colOff>73025</xdr:colOff>
      <xdr:row>25</xdr:row>
      <xdr:rowOff>166706</xdr:rowOff>
    </xdr:to>
    <xdr:sp macro="" textlink="">
      <xdr:nvSpPr>
        <xdr:cNvPr id="158" name="楕円 157">
          <a:extLst>
            <a:ext uri="{FF2B5EF4-FFF2-40B4-BE49-F238E27FC236}">
              <a16:creationId xmlns:a16="http://schemas.microsoft.com/office/drawing/2014/main" id="{F59768A3-91DF-444F-B1A4-813CA5D8173D}"/>
            </a:ext>
          </a:extLst>
        </xdr:cNvPr>
        <xdr:cNvSpPr/>
      </xdr:nvSpPr>
      <xdr:spPr>
        <a:xfrm>
          <a:off x="14744700" y="51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18133</xdr:rowOff>
    </xdr:from>
    <xdr:ext cx="469744" cy="259045"/>
    <xdr:sp macro="" textlink="">
      <xdr:nvSpPr>
        <xdr:cNvPr id="159" name="債務償還比率該当値テキスト">
          <a:extLst>
            <a:ext uri="{FF2B5EF4-FFF2-40B4-BE49-F238E27FC236}">
              <a16:creationId xmlns:a16="http://schemas.microsoft.com/office/drawing/2014/main" id="{03C54E9D-1753-4BB4-ADD3-0BEE5191F7A2}"/>
            </a:ext>
          </a:extLst>
        </xdr:cNvPr>
        <xdr:cNvSpPr txBox="1"/>
      </xdr:nvSpPr>
      <xdr:spPr>
        <a:xfrm>
          <a:off x="14846300" y="50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91939</xdr:rowOff>
    </xdr:from>
    <xdr:to>
      <xdr:col>72</xdr:col>
      <xdr:colOff>123825</xdr:colOff>
      <xdr:row>26</xdr:row>
      <xdr:rowOff>22089</xdr:rowOff>
    </xdr:to>
    <xdr:sp macro="" textlink="">
      <xdr:nvSpPr>
        <xdr:cNvPr id="160" name="楕円 159">
          <a:extLst>
            <a:ext uri="{FF2B5EF4-FFF2-40B4-BE49-F238E27FC236}">
              <a16:creationId xmlns:a16="http://schemas.microsoft.com/office/drawing/2014/main" id="{710DF364-17E3-44B1-939B-5FF316EECB6D}"/>
            </a:ext>
          </a:extLst>
        </xdr:cNvPr>
        <xdr:cNvSpPr/>
      </xdr:nvSpPr>
      <xdr:spPr>
        <a:xfrm>
          <a:off x="14033500" y="51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25</xdr:row>
      <xdr:rowOff>115906</xdr:rowOff>
    </xdr:from>
    <xdr:to>
      <xdr:col>76</xdr:col>
      <xdr:colOff>22225</xdr:colOff>
      <xdr:row>25</xdr:row>
      <xdr:rowOff>142739</xdr:rowOff>
    </xdr:to>
    <xdr:cxnSp macro="">
      <xdr:nvCxnSpPr>
        <xdr:cNvPr id="161" name="直線コネクタ 160">
          <a:extLst>
            <a:ext uri="{FF2B5EF4-FFF2-40B4-BE49-F238E27FC236}">
              <a16:creationId xmlns:a16="http://schemas.microsoft.com/office/drawing/2014/main" id="{BD4DF7A5-DC65-4E94-AD32-2E911A10BF65}"/>
            </a:ext>
          </a:extLst>
        </xdr:cNvPr>
        <xdr:cNvCxnSpPr/>
      </xdr:nvCxnSpPr>
      <xdr:spPr>
        <a:xfrm flipV="1">
          <a:off x="14084300" y="5173681"/>
          <a:ext cx="711200" cy="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25</xdr:row>
      <xdr:rowOff>138666</xdr:rowOff>
    </xdr:from>
    <xdr:to>
      <xdr:col>68</xdr:col>
      <xdr:colOff>123825</xdr:colOff>
      <xdr:row>26</xdr:row>
      <xdr:rowOff>68816</xdr:rowOff>
    </xdr:to>
    <xdr:sp macro="" textlink="">
      <xdr:nvSpPr>
        <xdr:cNvPr id="162" name="楕円 161">
          <a:extLst>
            <a:ext uri="{FF2B5EF4-FFF2-40B4-BE49-F238E27FC236}">
              <a16:creationId xmlns:a16="http://schemas.microsoft.com/office/drawing/2014/main" id="{D5EBC265-D871-497C-9C37-0575A1CDF0C8}"/>
            </a:ext>
          </a:extLst>
        </xdr:cNvPr>
        <xdr:cNvSpPr/>
      </xdr:nvSpPr>
      <xdr:spPr>
        <a:xfrm>
          <a:off x="13271500" y="51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25</xdr:row>
      <xdr:rowOff>142739</xdr:rowOff>
    </xdr:from>
    <xdr:to>
      <xdr:col>72</xdr:col>
      <xdr:colOff>73025</xdr:colOff>
      <xdr:row>26</xdr:row>
      <xdr:rowOff>18016</xdr:rowOff>
    </xdr:to>
    <xdr:cxnSp macro="">
      <xdr:nvCxnSpPr>
        <xdr:cNvPr id="163" name="直線コネクタ 162">
          <a:extLst>
            <a:ext uri="{FF2B5EF4-FFF2-40B4-BE49-F238E27FC236}">
              <a16:creationId xmlns:a16="http://schemas.microsoft.com/office/drawing/2014/main" id="{71A3862C-9DDC-405B-B3E7-AE05DC77D735}"/>
            </a:ext>
          </a:extLst>
        </xdr:cNvPr>
        <xdr:cNvCxnSpPr/>
      </xdr:nvCxnSpPr>
      <xdr:spPr>
        <a:xfrm flipV="1">
          <a:off x="13322300" y="5200514"/>
          <a:ext cx="76200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77633</xdr:rowOff>
    </xdr:from>
    <xdr:to>
      <xdr:col>64</xdr:col>
      <xdr:colOff>123825</xdr:colOff>
      <xdr:row>27</xdr:row>
      <xdr:rowOff>7783</xdr:rowOff>
    </xdr:to>
    <xdr:sp macro="" textlink="">
      <xdr:nvSpPr>
        <xdr:cNvPr id="164" name="楕円 163">
          <a:extLst>
            <a:ext uri="{FF2B5EF4-FFF2-40B4-BE49-F238E27FC236}">
              <a16:creationId xmlns:a16="http://schemas.microsoft.com/office/drawing/2014/main" id="{7A9CB49D-015E-4B5C-8D12-F774EAF22A14}"/>
            </a:ext>
          </a:extLst>
        </xdr:cNvPr>
        <xdr:cNvSpPr/>
      </xdr:nvSpPr>
      <xdr:spPr>
        <a:xfrm>
          <a:off x="12509500" y="53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18016</xdr:rowOff>
    </xdr:from>
    <xdr:to>
      <xdr:col>68</xdr:col>
      <xdr:colOff>73025</xdr:colOff>
      <xdr:row>26</xdr:row>
      <xdr:rowOff>128433</xdr:rowOff>
    </xdr:to>
    <xdr:cxnSp macro="">
      <xdr:nvCxnSpPr>
        <xdr:cNvPr id="165" name="直線コネクタ 164">
          <a:extLst>
            <a:ext uri="{FF2B5EF4-FFF2-40B4-BE49-F238E27FC236}">
              <a16:creationId xmlns:a16="http://schemas.microsoft.com/office/drawing/2014/main" id="{D15B334C-571E-424C-A0AB-11CD88FB6B7F}"/>
            </a:ext>
          </a:extLst>
        </xdr:cNvPr>
        <xdr:cNvCxnSpPr/>
      </xdr:nvCxnSpPr>
      <xdr:spPr>
        <a:xfrm flipV="1">
          <a:off x="12560300" y="5247241"/>
          <a:ext cx="762000" cy="1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144100</xdr:rowOff>
    </xdr:from>
    <xdr:to>
      <xdr:col>60</xdr:col>
      <xdr:colOff>123825</xdr:colOff>
      <xdr:row>27</xdr:row>
      <xdr:rowOff>74250</xdr:rowOff>
    </xdr:to>
    <xdr:sp macro="" textlink="">
      <xdr:nvSpPr>
        <xdr:cNvPr id="166" name="楕円 165">
          <a:extLst>
            <a:ext uri="{FF2B5EF4-FFF2-40B4-BE49-F238E27FC236}">
              <a16:creationId xmlns:a16="http://schemas.microsoft.com/office/drawing/2014/main" id="{22CECE24-840A-4453-B746-5A4F821F91AC}"/>
            </a:ext>
          </a:extLst>
        </xdr:cNvPr>
        <xdr:cNvSpPr/>
      </xdr:nvSpPr>
      <xdr:spPr>
        <a:xfrm>
          <a:off x="11747500" y="53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128433</xdr:rowOff>
    </xdr:from>
    <xdr:to>
      <xdr:col>64</xdr:col>
      <xdr:colOff>73025</xdr:colOff>
      <xdr:row>27</xdr:row>
      <xdr:rowOff>23450</xdr:rowOff>
    </xdr:to>
    <xdr:cxnSp macro="">
      <xdr:nvCxnSpPr>
        <xdr:cNvPr id="167" name="直線コネクタ 166">
          <a:extLst>
            <a:ext uri="{FF2B5EF4-FFF2-40B4-BE49-F238E27FC236}">
              <a16:creationId xmlns:a16="http://schemas.microsoft.com/office/drawing/2014/main" id="{44AD5957-1E0E-4F51-B45C-2F811F79F245}"/>
            </a:ext>
          </a:extLst>
        </xdr:cNvPr>
        <xdr:cNvCxnSpPr/>
      </xdr:nvCxnSpPr>
      <xdr:spPr>
        <a:xfrm flipV="1">
          <a:off x="11798300" y="5357658"/>
          <a:ext cx="762000" cy="6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9221C543-DB88-47AB-80CB-AC5F219DFABA}"/>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E3520A4A-9134-4E8C-85BF-622969758D3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3C7DF37B-11D1-454A-984F-8A1BCA5E366B}"/>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07972FCA-028E-4C79-B98D-656DBE7B6944}"/>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38616</xdr:rowOff>
    </xdr:from>
    <xdr:ext cx="469744" cy="259045"/>
    <xdr:sp macro="" textlink="">
      <xdr:nvSpPr>
        <xdr:cNvPr id="172" name="n_1mainValue債務償還比率">
          <a:extLst>
            <a:ext uri="{FF2B5EF4-FFF2-40B4-BE49-F238E27FC236}">
              <a16:creationId xmlns:a16="http://schemas.microsoft.com/office/drawing/2014/main" id="{B200CD0C-DC36-42EF-B719-3C6F69BB27B0}"/>
            </a:ext>
          </a:extLst>
        </xdr:cNvPr>
        <xdr:cNvSpPr txBox="1"/>
      </xdr:nvSpPr>
      <xdr:spPr>
        <a:xfrm>
          <a:off x="13836727" y="492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85343</xdr:rowOff>
    </xdr:from>
    <xdr:ext cx="469744" cy="259045"/>
    <xdr:sp macro="" textlink="">
      <xdr:nvSpPr>
        <xdr:cNvPr id="173" name="n_2mainValue債務償還比率">
          <a:extLst>
            <a:ext uri="{FF2B5EF4-FFF2-40B4-BE49-F238E27FC236}">
              <a16:creationId xmlns:a16="http://schemas.microsoft.com/office/drawing/2014/main" id="{CE7ADAE1-DD41-479A-97CC-AB18E9241133}"/>
            </a:ext>
          </a:extLst>
        </xdr:cNvPr>
        <xdr:cNvSpPr txBox="1"/>
      </xdr:nvSpPr>
      <xdr:spPr>
        <a:xfrm>
          <a:off x="13087427" y="497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24310</xdr:rowOff>
    </xdr:from>
    <xdr:ext cx="469744" cy="259045"/>
    <xdr:sp macro="" textlink="">
      <xdr:nvSpPr>
        <xdr:cNvPr id="174" name="n_3mainValue債務償還比率">
          <a:extLst>
            <a:ext uri="{FF2B5EF4-FFF2-40B4-BE49-F238E27FC236}">
              <a16:creationId xmlns:a16="http://schemas.microsoft.com/office/drawing/2014/main" id="{9B0D9C3B-72F6-4EFC-BE79-F5B1A1DEDB71}"/>
            </a:ext>
          </a:extLst>
        </xdr:cNvPr>
        <xdr:cNvSpPr txBox="1"/>
      </xdr:nvSpPr>
      <xdr:spPr>
        <a:xfrm>
          <a:off x="12325427" y="508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90777</xdr:rowOff>
    </xdr:from>
    <xdr:ext cx="469744" cy="259045"/>
    <xdr:sp macro="" textlink="">
      <xdr:nvSpPr>
        <xdr:cNvPr id="175" name="n_4mainValue債務償還比率">
          <a:extLst>
            <a:ext uri="{FF2B5EF4-FFF2-40B4-BE49-F238E27FC236}">
              <a16:creationId xmlns:a16="http://schemas.microsoft.com/office/drawing/2014/main" id="{54F71D8A-E4C2-430A-A9C4-95D4F9821F69}"/>
            </a:ext>
          </a:extLst>
        </xdr:cNvPr>
        <xdr:cNvSpPr txBox="1"/>
      </xdr:nvSpPr>
      <xdr:spPr>
        <a:xfrm>
          <a:off x="11563427" y="514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31555F6A-D85D-4AF0-A07F-721092F4DA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793164EC-E557-48E0-BDBB-AC43DA39C27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A0E589EA-9DFD-482C-8E7C-DFC7F8E2BC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59C6049-6EE9-4C0A-832A-051561FF9EE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983955D8-6C55-44C5-AD9F-7A51193706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B23C960E-6B3A-43BB-8C63-823C338325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A35739-DA3A-4839-848F-56F7E1289D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515869-B552-49A8-8AE0-9A9AF43678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7FD427-2D3E-4CA5-ABCB-9A74719761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22CB02-BA90-48E1-AB0F-2891E292EB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A5D138-3DD0-49C1-A7BC-7D11551179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E8C26E-1501-40AF-B27F-16A472EA41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101FF3-B63B-4445-875F-4DE9181246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ABAE39-ED6B-45F8-8A41-0B163418EC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52AD66-C393-4FBC-BBD4-F2A7C03437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B0231C-0505-4E5F-BD17-B31A94CE20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C8E388-EB09-4835-A225-03BBB6E5D58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FE0A87-0F0E-4F6C-B301-B8C8E5562C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F266C8-0289-429B-BB0C-95A8867D84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63B7DC-7E46-4226-A3A0-1EC686E3DA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C2E209-81AD-4309-A023-712B55C266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0F44D5-0BE1-482B-BC1C-F424420542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5994F5-FE86-4C8F-9B41-A3BECC849A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1B36B9-DCFE-41C6-B8C6-3508248B9A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6A0E39-E759-41E3-8237-1CF911DE04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43D005-0FCB-4B7C-93FB-7A897E27E6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01B9AE-9801-4265-840C-23127BC2A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AFA29C-DD72-47EB-B2F3-354B47538E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BB9C12-98F0-46DD-A9E2-4E4DBA663F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5F1E29-8CF7-4467-9C39-158EF5C75F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12EBA9-3BA8-4D38-B2FA-4B71BE9A2D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1774A4-FEA4-4B19-BA19-28F254EA93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3CD4FD-1F6F-4347-B32D-7E8F53E1B0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266171-EE43-4E5B-B602-83A17C82CF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770E86-DAF7-4119-B13A-884FC8DE55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CAFE1E-5513-4000-9B75-63359EF779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D19546-0554-4DD3-87D3-1AD06A1DAB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C66651-8A7F-4DE0-B61B-24AE54EE17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9535C9-3E47-494D-806D-ACB8C52388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E2143D-3CF1-48B3-B313-B476DCB6BF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0E026F-2634-4854-8AD5-9C828BFBC1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77C368-5EC7-46B5-A3A2-C6A5FBCEF0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C46152-721C-425C-8D3C-E49834ED09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42A2F1-5BF5-4AF6-AE73-8017957222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D8EB11-66EE-4B4B-8035-FE10FEA41C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2FC629-CE82-4C49-A8F6-70CE9692AF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0B6509-FF73-4C8E-9161-00098C9BAD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B23B83-C9D7-424A-B76C-15899913C6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8593D92-6C2B-4E53-A19C-D91DA50156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654D6DB-5DEB-403F-BEDF-26DB0F4E4E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683E3F-FA0E-4F05-AB0B-AFF0CA8065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C8DE940-0809-4B96-870A-79F54DB6BE3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7CF6449-2866-4C43-87AD-D3DE6FC25D9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63C410C-E4B6-4CCB-B58F-00448770B76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AF0057C-C379-4A5C-99BF-4B860E52AD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54F6F9-6A3F-492D-B4C8-D523A1BCE9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9A4F11-6CB7-40CC-9931-CDC486F1D39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9FED78-D3C4-4470-A28F-EF32C317D4B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5EAAFF-29EB-48A7-B099-7939601F68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8B902F1-419C-4B39-8BC9-16809D3212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DB6C824-39FE-4D53-AA1A-2D329E0987E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D4007878-04AF-4EFE-AA4A-0C9EFE7A5084}"/>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3188026A-14CD-4631-B540-5733B5CF1B3A}"/>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4EADA0FA-CB54-49B8-AD1B-152B85AC5C4F}"/>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DDD3EB0-6A65-4A23-8CB9-24245D4D063B}"/>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D9A3ACA-3195-4E24-AC0B-4D10FE409E5D}"/>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ACE2F7AB-A8E7-461A-B5CA-FA0E8E18D471}"/>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3D85B617-5556-47D5-8D8C-7BBDB9BB79B4}"/>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3CD2504B-402A-4E07-845C-FF66191162E5}"/>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F3ED3A69-43BA-4974-92BD-AB64C7445A8C}"/>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7999A339-0AEA-4101-807C-3F32575DDEAC}"/>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1E9E43C4-6189-4D92-A4D9-BCAD069F4CEE}"/>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E06EA8-F1B1-41D5-A70A-327CF8F8A1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365B4F-CB7B-415F-AF71-5BFDD35348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9AEB6A-FD66-4F18-BA4E-0AF2E288AD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7B3752-B4F8-4C83-A57E-73ABB2556D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2082C4-3577-4993-9D4A-B6AD018DCA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19685</xdr:rowOff>
    </xdr:from>
    <xdr:to>
      <xdr:col>24</xdr:col>
      <xdr:colOff>114300</xdr:colOff>
      <xdr:row>39</xdr:row>
      <xdr:rowOff>121285</xdr:rowOff>
    </xdr:to>
    <xdr:sp macro="" textlink="">
      <xdr:nvSpPr>
        <xdr:cNvPr id="73" name="楕円 72">
          <a:extLst>
            <a:ext uri="{FF2B5EF4-FFF2-40B4-BE49-F238E27FC236}">
              <a16:creationId xmlns:a16="http://schemas.microsoft.com/office/drawing/2014/main" id="{30D914D4-73C1-4645-9488-578BEDAAF917}"/>
            </a:ext>
          </a:extLst>
        </xdr:cNvPr>
        <xdr:cNvSpPr/>
      </xdr:nvSpPr>
      <xdr:spPr>
        <a:xfrm>
          <a:off x="4584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169562</xdr:rowOff>
    </xdr:from>
    <xdr:ext cx="405111" cy="259045"/>
    <xdr:sp macro="" textlink="">
      <xdr:nvSpPr>
        <xdr:cNvPr id="74" name="【道路】&#10;有形固定資産減価償却率該当値テキスト">
          <a:extLst>
            <a:ext uri="{FF2B5EF4-FFF2-40B4-BE49-F238E27FC236}">
              <a16:creationId xmlns:a16="http://schemas.microsoft.com/office/drawing/2014/main" id="{1530621D-A54E-4499-934B-4B3BD6C6A693}"/>
            </a:ext>
          </a:extLst>
        </xdr:cNvPr>
        <xdr:cNvSpPr txBox="1"/>
      </xdr:nvSpPr>
      <xdr:spPr>
        <a:xfrm>
          <a:off x="4673600"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a:extLst>
            <a:ext uri="{FF2B5EF4-FFF2-40B4-BE49-F238E27FC236}">
              <a16:creationId xmlns:a16="http://schemas.microsoft.com/office/drawing/2014/main" id="{6F2C070F-7BE8-4B94-B8E4-C8500688BEF7}"/>
            </a:ext>
          </a:extLst>
        </xdr:cNvPr>
        <xdr:cNvSpPr/>
      </xdr:nvSpPr>
      <xdr:spPr>
        <a:xfrm>
          <a:off x="3746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70485</xdr:rowOff>
    </xdr:to>
    <xdr:cxnSp macro="">
      <xdr:nvCxnSpPr>
        <xdr:cNvPr id="76" name="直線コネクタ 75">
          <a:extLst>
            <a:ext uri="{FF2B5EF4-FFF2-40B4-BE49-F238E27FC236}">
              <a16:creationId xmlns:a16="http://schemas.microsoft.com/office/drawing/2014/main" id="{4209B18C-FD3E-4E1D-BF0B-25B4C090392B}"/>
            </a:ext>
          </a:extLst>
        </xdr:cNvPr>
        <xdr:cNvCxnSpPr/>
      </xdr:nvCxnSpPr>
      <xdr:spPr>
        <a:xfrm>
          <a:off x="3797300" y="67303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137795</xdr:rowOff>
    </xdr:from>
    <xdr:to>
      <xdr:col>15</xdr:col>
      <xdr:colOff>101600</xdr:colOff>
      <xdr:row>39</xdr:row>
      <xdr:rowOff>67945</xdr:rowOff>
    </xdr:to>
    <xdr:sp macro="" textlink="">
      <xdr:nvSpPr>
        <xdr:cNvPr id="77" name="楕円 76">
          <a:extLst>
            <a:ext uri="{FF2B5EF4-FFF2-40B4-BE49-F238E27FC236}">
              <a16:creationId xmlns:a16="http://schemas.microsoft.com/office/drawing/2014/main" id="{A3389BFC-FD3C-4FB2-9DED-AD79CB2BCACB}"/>
            </a:ext>
          </a:extLst>
        </xdr:cNvPr>
        <xdr:cNvSpPr/>
      </xdr:nvSpPr>
      <xdr:spPr>
        <a:xfrm>
          <a:off x="2857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17145</xdr:rowOff>
    </xdr:from>
    <xdr:to>
      <xdr:col>19</xdr:col>
      <xdr:colOff>177800</xdr:colOff>
      <xdr:row>39</xdr:row>
      <xdr:rowOff>43815</xdr:rowOff>
    </xdr:to>
    <xdr:cxnSp macro="">
      <xdr:nvCxnSpPr>
        <xdr:cNvPr id="78" name="直線コネクタ 77">
          <a:extLst>
            <a:ext uri="{FF2B5EF4-FFF2-40B4-BE49-F238E27FC236}">
              <a16:creationId xmlns:a16="http://schemas.microsoft.com/office/drawing/2014/main" id="{9D1C5901-A8EE-4D52-9A8D-F0A1D0E21980}"/>
            </a:ext>
          </a:extLst>
        </xdr:cNvPr>
        <xdr:cNvCxnSpPr/>
      </xdr:nvCxnSpPr>
      <xdr:spPr>
        <a:xfrm>
          <a:off x="2908300" y="670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79" name="楕円 78">
          <a:extLst>
            <a:ext uri="{FF2B5EF4-FFF2-40B4-BE49-F238E27FC236}">
              <a16:creationId xmlns:a16="http://schemas.microsoft.com/office/drawing/2014/main" id="{DF23E430-E2EC-4EF8-AD52-D4D5D89689A7}"/>
            </a:ext>
          </a:extLst>
        </xdr:cNvPr>
        <xdr:cNvSpPr/>
      </xdr:nvSpPr>
      <xdr:spPr>
        <a:xfrm>
          <a:off x="196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17145</xdr:rowOff>
    </xdr:to>
    <xdr:cxnSp macro="">
      <xdr:nvCxnSpPr>
        <xdr:cNvPr id="80" name="直線コネクタ 79">
          <a:extLst>
            <a:ext uri="{FF2B5EF4-FFF2-40B4-BE49-F238E27FC236}">
              <a16:creationId xmlns:a16="http://schemas.microsoft.com/office/drawing/2014/main" id="{86154147-933E-44E3-9DD6-514274E864E7}"/>
            </a:ext>
          </a:extLst>
        </xdr:cNvPr>
        <xdr:cNvCxnSpPr/>
      </xdr:nvCxnSpPr>
      <xdr:spPr>
        <a:xfrm>
          <a:off x="2019300" y="66808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86360</xdr:rowOff>
    </xdr:from>
    <xdr:to>
      <xdr:col>6</xdr:col>
      <xdr:colOff>38100</xdr:colOff>
      <xdr:row>39</xdr:row>
      <xdr:rowOff>16510</xdr:rowOff>
    </xdr:to>
    <xdr:sp macro="" textlink="">
      <xdr:nvSpPr>
        <xdr:cNvPr id="81" name="楕円 80">
          <a:extLst>
            <a:ext uri="{FF2B5EF4-FFF2-40B4-BE49-F238E27FC236}">
              <a16:creationId xmlns:a16="http://schemas.microsoft.com/office/drawing/2014/main" id="{DAA04C48-F293-45CC-9E50-AB4D5B5BC2E7}"/>
            </a:ext>
          </a:extLst>
        </xdr:cNvPr>
        <xdr:cNvSpPr/>
      </xdr:nvSpPr>
      <xdr:spPr>
        <a:xfrm>
          <a:off x="1079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137160</xdr:rowOff>
    </xdr:from>
    <xdr:to>
      <xdr:col>10</xdr:col>
      <xdr:colOff>114300</xdr:colOff>
      <xdr:row>38</xdr:row>
      <xdr:rowOff>165735</xdr:rowOff>
    </xdr:to>
    <xdr:cxnSp macro="">
      <xdr:nvCxnSpPr>
        <xdr:cNvPr id="82" name="直線コネクタ 81">
          <a:extLst>
            <a:ext uri="{FF2B5EF4-FFF2-40B4-BE49-F238E27FC236}">
              <a16:creationId xmlns:a16="http://schemas.microsoft.com/office/drawing/2014/main" id="{A2F92A67-C6DD-4264-A635-89E4F8686175}"/>
            </a:ext>
          </a:extLst>
        </xdr:cNvPr>
        <xdr:cNvCxnSpPr/>
      </xdr:nvCxnSpPr>
      <xdr:spPr>
        <a:xfrm>
          <a:off x="1130300" y="66522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47F36994-4F54-4357-AB64-FEB7D73D23FC}"/>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AACDE505-963D-4BA4-9A55-4E1EDAAE2C7D}"/>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853D6EC9-906E-4A5C-BC42-3E658B82AA79}"/>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693991F5-7749-4AFC-9C21-00B47A4CCC9F}"/>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8DEBC141-6BA1-4E81-84D3-7C6FB6242B3E}"/>
            </a:ext>
          </a:extLst>
        </xdr:cNvPr>
        <xdr:cNvSpPr txBox="1"/>
      </xdr:nvSpPr>
      <xdr:spPr>
        <a:xfrm>
          <a:off x="3582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CB512910-69CF-485B-A616-0278266CA132}"/>
            </a:ext>
          </a:extLst>
        </xdr:cNvPr>
        <xdr:cNvSpPr txBox="1"/>
      </xdr:nvSpPr>
      <xdr:spPr>
        <a:xfrm>
          <a:off x="2705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469B2B24-3219-4851-97A6-F170D3CA8712}"/>
            </a:ext>
          </a:extLst>
        </xdr:cNvPr>
        <xdr:cNvSpPr txBox="1"/>
      </xdr:nvSpPr>
      <xdr:spPr>
        <a:xfrm>
          <a:off x="1816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F8CB681C-2B47-415E-88A6-E38691E5F7F1}"/>
            </a:ext>
          </a:extLst>
        </xdr:cNvPr>
        <xdr:cNvSpPr txBox="1"/>
      </xdr:nvSpPr>
      <xdr:spPr>
        <a:xfrm>
          <a:off x="927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EDE1A61-A3DD-44CF-81B6-36D72F74B1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8B56AA2-C26D-4EA4-BB4F-AD18FD958A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A1610F-7D36-47C2-8226-B731294332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58453CF-E83C-4AF4-B805-2E63194BE4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54AA83-AEA1-4B7C-AE67-32BF7EC20E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B500342-F844-4BE7-8C8D-BBBFB4D196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1E8E04E-E800-4849-9D52-5337AE2057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37FC0C9-8D7C-42EF-BBB3-2DF5BAE64B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A2C76AF-0C0C-465F-B083-5576B93E30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3F0AD4-57EC-4847-BA95-CA577A71F5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3002071-5628-479F-9B51-E3B4F5D8A4C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1019DE9-8679-4502-8732-FBB298ACE76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CB8DE04-9563-4DE6-86DF-0D3DA0DA867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49D08A7-9F65-49FE-BA56-069B8983C37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DBD3066-5881-4A8A-8810-81845DF7B2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2DD85F0-08E1-4E6C-909E-A738910F498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4D6E2DC-1BE5-4728-8072-3981372668A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18F1842-F8EE-4B68-B1BF-61D5B6A92DB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314E132-6645-4F01-9C30-D0B18F44CC1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6A4A2A7-640E-4A93-ACA5-918B68B3986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52B6301-1677-42B9-8B3A-B91DEC9D867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B7AC9B3A-DB2E-4285-83A6-72FCF187C13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5CC9854-C943-417C-8F61-8D179D1F32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1BCD7D37-EC04-45BC-850E-57F2753E935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8CE5010-E10C-4BB1-B4D1-19CA6EE6E7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A68938F6-09E0-4DA6-9ED6-DA9BAFFBD275}"/>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5FB6BB82-DC2C-48D8-B1E0-365853E4CCB7}"/>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4CF50E8A-99C3-4024-9937-2F1466C0B0E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25BA2E91-554D-44A6-BE15-A85EBD9320C6}"/>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BD416569-FDBE-4091-8E00-4AAE8F17825B}"/>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24250396-A20E-46E5-8AE9-6A761BF0A9CC}"/>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B654047-9404-423C-85F5-D49517762D6C}"/>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E677158-3DC9-423A-B1DB-2E92AA6F1AA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DA89CF08-A9B5-4CD4-8A54-5AB3E8EFB17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D7984333-E639-4D56-88AE-773210987D95}"/>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43D80C66-A525-4CE9-BD4C-6F29D9A1B8FE}"/>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CF8B9B-0BAD-49AC-9B93-00C50784AB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494594-7DFF-478D-AEC9-D2DACE35E6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536A23-803E-4E11-89CD-C97EE4308C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AB34F6F-D738-473A-B2F3-C5E5BA558E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00135EE-6254-434A-B2F3-D62307007D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19130</xdr:rowOff>
    </xdr:from>
    <xdr:to>
      <xdr:col>55</xdr:col>
      <xdr:colOff>50800</xdr:colOff>
      <xdr:row>34</xdr:row>
      <xdr:rowOff>120730</xdr:rowOff>
    </xdr:to>
    <xdr:sp macro="" textlink="">
      <xdr:nvSpPr>
        <xdr:cNvPr id="132" name="楕円 131">
          <a:extLst>
            <a:ext uri="{FF2B5EF4-FFF2-40B4-BE49-F238E27FC236}">
              <a16:creationId xmlns:a16="http://schemas.microsoft.com/office/drawing/2014/main" id="{D620ACD1-F373-425A-84FA-8E4DD104D59C}"/>
            </a:ext>
          </a:extLst>
        </xdr:cNvPr>
        <xdr:cNvSpPr/>
      </xdr:nvSpPr>
      <xdr:spPr>
        <a:xfrm>
          <a:off x="10426700" y="58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42007</xdr:rowOff>
    </xdr:from>
    <xdr:ext cx="534377" cy="259045"/>
    <xdr:sp macro="" textlink="">
      <xdr:nvSpPr>
        <xdr:cNvPr id="133" name="【道路】&#10;一人当たり延長該当値テキスト">
          <a:extLst>
            <a:ext uri="{FF2B5EF4-FFF2-40B4-BE49-F238E27FC236}">
              <a16:creationId xmlns:a16="http://schemas.microsoft.com/office/drawing/2014/main" id="{57B65685-F61F-4DA3-A313-1C5E03253DD7}"/>
            </a:ext>
          </a:extLst>
        </xdr:cNvPr>
        <xdr:cNvSpPr txBox="1"/>
      </xdr:nvSpPr>
      <xdr:spPr>
        <a:xfrm>
          <a:off x="10515600" y="56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45484</xdr:rowOff>
    </xdr:from>
    <xdr:to>
      <xdr:col>50</xdr:col>
      <xdr:colOff>165100</xdr:colOff>
      <xdr:row>34</xdr:row>
      <xdr:rowOff>147084</xdr:rowOff>
    </xdr:to>
    <xdr:sp macro="" textlink="">
      <xdr:nvSpPr>
        <xdr:cNvPr id="134" name="楕円 133">
          <a:extLst>
            <a:ext uri="{FF2B5EF4-FFF2-40B4-BE49-F238E27FC236}">
              <a16:creationId xmlns:a16="http://schemas.microsoft.com/office/drawing/2014/main" id="{255F4598-C790-4CBD-BBB0-A646F4854DF6}"/>
            </a:ext>
          </a:extLst>
        </xdr:cNvPr>
        <xdr:cNvSpPr/>
      </xdr:nvSpPr>
      <xdr:spPr>
        <a:xfrm>
          <a:off x="9588500" y="58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69930</xdr:rowOff>
    </xdr:from>
    <xdr:to>
      <xdr:col>55</xdr:col>
      <xdr:colOff>0</xdr:colOff>
      <xdr:row>34</xdr:row>
      <xdr:rowOff>96284</xdr:rowOff>
    </xdr:to>
    <xdr:cxnSp macro="">
      <xdr:nvCxnSpPr>
        <xdr:cNvPr id="135" name="直線コネクタ 134">
          <a:extLst>
            <a:ext uri="{FF2B5EF4-FFF2-40B4-BE49-F238E27FC236}">
              <a16:creationId xmlns:a16="http://schemas.microsoft.com/office/drawing/2014/main" id="{6366838B-5B12-4776-9457-D737F9C14031}"/>
            </a:ext>
          </a:extLst>
        </xdr:cNvPr>
        <xdr:cNvCxnSpPr/>
      </xdr:nvCxnSpPr>
      <xdr:spPr>
        <a:xfrm flipV="1">
          <a:off x="9639300" y="5899230"/>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71969</xdr:rowOff>
    </xdr:from>
    <xdr:to>
      <xdr:col>46</xdr:col>
      <xdr:colOff>38100</xdr:colOff>
      <xdr:row>35</xdr:row>
      <xdr:rowOff>2119</xdr:rowOff>
    </xdr:to>
    <xdr:sp macro="" textlink="">
      <xdr:nvSpPr>
        <xdr:cNvPr id="136" name="楕円 135">
          <a:extLst>
            <a:ext uri="{FF2B5EF4-FFF2-40B4-BE49-F238E27FC236}">
              <a16:creationId xmlns:a16="http://schemas.microsoft.com/office/drawing/2014/main" id="{1DAC793A-85AB-4E77-B3D3-6A30B91F9A7B}"/>
            </a:ext>
          </a:extLst>
        </xdr:cNvPr>
        <xdr:cNvSpPr/>
      </xdr:nvSpPr>
      <xdr:spPr>
        <a:xfrm>
          <a:off x="8699500" y="59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96284</xdr:rowOff>
    </xdr:from>
    <xdr:to>
      <xdr:col>50</xdr:col>
      <xdr:colOff>114300</xdr:colOff>
      <xdr:row>34</xdr:row>
      <xdr:rowOff>122769</xdr:rowOff>
    </xdr:to>
    <xdr:cxnSp macro="">
      <xdr:nvCxnSpPr>
        <xdr:cNvPr id="137" name="直線コネクタ 136">
          <a:extLst>
            <a:ext uri="{FF2B5EF4-FFF2-40B4-BE49-F238E27FC236}">
              <a16:creationId xmlns:a16="http://schemas.microsoft.com/office/drawing/2014/main" id="{0183897E-0F9A-4871-92B7-0FE70C8F5A70}"/>
            </a:ext>
          </a:extLst>
        </xdr:cNvPr>
        <xdr:cNvCxnSpPr/>
      </xdr:nvCxnSpPr>
      <xdr:spPr>
        <a:xfrm flipV="1">
          <a:off x="8750300" y="5925584"/>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108121</xdr:rowOff>
    </xdr:from>
    <xdr:to>
      <xdr:col>41</xdr:col>
      <xdr:colOff>101600</xdr:colOff>
      <xdr:row>35</xdr:row>
      <xdr:rowOff>38271</xdr:rowOff>
    </xdr:to>
    <xdr:sp macro="" textlink="">
      <xdr:nvSpPr>
        <xdr:cNvPr id="138" name="楕円 137">
          <a:extLst>
            <a:ext uri="{FF2B5EF4-FFF2-40B4-BE49-F238E27FC236}">
              <a16:creationId xmlns:a16="http://schemas.microsoft.com/office/drawing/2014/main" id="{6413BABC-90A0-4B01-BD40-09B528D354E4}"/>
            </a:ext>
          </a:extLst>
        </xdr:cNvPr>
        <xdr:cNvSpPr/>
      </xdr:nvSpPr>
      <xdr:spPr>
        <a:xfrm>
          <a:off x="7810500" y="59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122769</xdr:rowOff>
    </xdr:from>
    <xdr:to>
      <xdr:col>45</xdr:col>
      <xdr:colOff>177800</xdr:colOff>
      <xdr:row>34</xdr:row>
      <xdr:rowOff>158921</xdr:rowOff>
    </xdr:to>
    <xdr:cxnSp macro="">
      <xdr:nvCxnSpPr>
        <xdr:cNvPr id="139" name="直線コネクタ 138">
          <a:extLst>
            <a:ext uri="{FF2B5EF4-FFF2-40B4-BE49-F238E27FC236}">
              <a16:creationId xmlns:a16="http://schemas.microsoft.com/office/drawing/2014/main" id="{9A5FB6ED-DFF7-4206-98EE-D67374CC24C3}"/>
            </a:ext>
          </a:extLst>
        </xdr:cNvPr>
        <xdr:cNvCxnSpPr/>
      </xdr:nvCxnSpPr>
      <xdr:spPr>
        <a:xfrm flipV="1">
          <a:off x="7861300" y="5952069"/>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123731</xdr:rowOff>
    </xdr:from>
    <xdr:to>
      <xdr:col>36</xdr:col>
      <xdr:colOff>165100</xdr:colOff>
      <xdr:row>35</xdr:row>
      <xdr:rowOff>53881</xdr:rowOff>
    </xdr:to>
    <xdr:sp macro="" textlink="">
      <xdr:nvSpPr>
        <xdr:cNvPr id="140" name="楕円 139">
          <a:extLst>
            <a:ext uri="{FF2B5EF4-FFF2-40B4-BE49-F238E27FC236}">
              <a16:creationId xmlns:a16="http://schemas.microsoft.com/office/drawing/2014/main" id="{68DBF2D9-D6D8-492F-8CB4-0990C4068DEE}"/>
            </a:ext>
          </a:extLst>
        </xdr:cNvPr>
        <xdr:cNvSpPr/>
      </xdr:nvSpPr>
      <xdr:spPr>
        <a:xfrm>
          <a:off x="6921500" y="59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158921</xdr:rowOff>
    </xdr:from>
    <xdr:to>
      <xdr:col>41</xdr:col>
      <xdr:colOff>50800</xdr:colOff>
      <xdr:row>35</xdr:row>
      <xdr:rowOff>3081</xdr:rowOff>
    </xdr:to>
    <xdr:cxnSp macro="">
      <xdr:nvCxnSpPr>
        <xdr:cNvPr id="141" name="直線コネクタ 140">
          <a:extLst>
            <a:ext uri="{FF2B5EF4-FFF2-40B4-BE49-F238E27FC236}">
              <a16:creationId xmlns:a16="http://schemas.microsoft.com/office/drawing/2014/main" id="{89E8A0FA-3D92-49E9-BABB-A08A0A8798B9}"/>
            </a:ext>
          </a:extLst>
        </xdr:cNvPr>
        <xdr:cNvCxnSpPr/>
      </xdr:nvCxnSpPr>
      <xdr:spPr>
        <a:xfrm flipV="1">
          <a:off x="6972300" y="5988221"/>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A1438EC4-3934-4888-BC30-E7A96D88DAA5}"/>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B550C9CC-A414-4EA6-8888-74C5359263FA}"/>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7BC7A370-6B34-4D3C-B9AA-4747DC801462}"/>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BA65902E-88E5-4D61-8089-AA94EB016E15}"/>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163611</xdr:rowOff>
    </xdr:from>
    <xdr:ext cx="534377" cy="259045"/>
    <xdr:sp macro="" textlink="">
      <xdr:nvSpPr>
        <xdr:cNvPr id="146" name="n_1mainValue【道路】&#10;一人当たり延長">
          <a:extLst>
            <a:ext uri="{FF2B5EF4-FFF2-40B4-BE49-F238E27FC236}">
              <a16:creationId xmlns:a16="http://schemas.microsoft.com/office/drawing/2014/main" id="{61A7CBFD-B3EE-41A0-BE54-42DCD28E1A28}"/>
            </a:ext>
          </a:extLst>
        </xdr:cNvPr>
        <xdr:cNvSpPr txBox="1"/>
      </xdr:nvSpPr>
      <xdr:spPr>
        <a:xfrm>
          <a:off x="9359411" y="56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18646</xdr:rowOff>
    </xdr:from>
    <xdr:ext cx="534377" cy="259045"/>
    <xdr:sp macro="" textlink="">
      <xdr:nvSpPr>
        <xdr:cNvPr id="147" name="n_2mainValue【道路】&#10;一人当たり延長">
          <a:extLst>
            <a:ext uri="{FF2B5EF4-FFF2-40B4-BE49-F238E27FC236}">
              <a16:creationId xmlns:a16="http://schemas.microsoft.com/office/drawing/2014/main" id="{7FDB9A9D-6D5C-42FB-BEB1-001FEA798B68}"/>
            </a:ext>
          </a:extLst>
        </xdr:cNvPr>
        <xdr:cNvSpPr txBox="1"/>
      </xdr:nvSpPr>
      <xdr:spPr>
        <a:xfrm>
          <a:off x="8483111" y="56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54798</xdr:rowOff>
    </xdr:from>
    <xdr:ext cx="534377" cy="259045"/>
    <xdr:sp macro="" textlink="">
      <xdr:nvSpPr>
        <xdr:cNvPr id="148" name="n_3mainValue【道路】&#10;一人当たり延長">
          <a:extLst>
            <a:ext uri="{FF2B5EF4-FFF2-40B4-BE49-F238E27FC236}">
              <a16:creationId xmlns:a16="http://schemas.microsoft.com/office/drawing/2014/main" id="{36411F96-E20E-424D-A33E-79B3CE638F5E}"/>
            </a:ext>
          </a:extLst>
        </xdr:cNvPr>
        <xdr:cNvSpPr txBox="1"/>
      </xdr:nvSpPr>
      <xdr:spPr>
        <a:xfrm>
          <a:off x="7594111" y="57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70408</xdr:rowOff>
    </xdr:from>
    <xdr:ext cx="534377" cy="259045"/>
    <xdr:sp macro="" textlink="">
      <xdr:nvSpPr>
        <xdr:cNvPr id="149" name="n_4mainValue【道路】&#10;一人当たり延長">
          <a:extLst>
            <a:ext uri="{FF2B5EF4-FFF2-40B4-BE49-F238E27FC236}">
              <a16:creationId xmlns:a16="http://schemas.microsoft.com/office/drawing/2014/main" id="{580D2986-F722-4B53-B8A9-2E06C3018942}"/>
            </a:ext>
          </a:extLst>
        </xdr:cNvPr>
        <xdr:cNvSpPr txBox="1"/>
      </xdr:nvSpPr>
      <xdr:spPr>
        <a:xfrm>
          <a:off x="6705111" y="57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429E813-AC23-4CDF-8433-66F4D5A307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FD78B11-1672-442A-9199-5ED421ECA2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CEE9557-BC91-40CA-B5E0-B314F2C3D3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3867406-1B3E-49DC-85D4-A0726197D3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9ABB3C5-94B9-46A6-9209-C5AE360236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AA5D288-79E3-4337-9CA9-D73DC3DCF3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E7DB5FA-0BC9-4C4D-8205-59F9044AFA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D8BE346-F0FC-497E-87C3-A70A76D65A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9F8E34E-C492-43E1-9C09-89621B6CF44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295AAF7-1519-4678-830A-97A67B23D6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584D301-45B5-44D3-965C-C3AEDAFF1E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B016348-817D-43DD-A065-2E18629D77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4063719-48CC-4331-B318-11538A86D86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6C98BF78-7F39-4201-A1CC-A81A2E35F69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8C722DBF-8F30-4782-AC31-E90A3EAF30B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867AA88-9A6D-4732-AF3B-5141D3DE209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1FC2B0F-2E72-462D-9077-071E04AF9F9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CCDDCA5-2BEE-4586-84E7-0D11B02BDA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FEFFCB4-CB90-4459-B3B6-0AFB924DE05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05407A7-1344-467D-8434-042760C07C3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1CEF78C-F3E3-4303-BF25-D621FA970F2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9192981-2BFD-45B1-A79A-6BB4C6B758E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842088E-34C7-4FCB-A644-660D37703C4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75E4BCF-EBE3-489A-B246-5C321072A3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BC45469-1CDF-4771-9E6D-47F0604949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7362DD39-DB74-474A-92C1-36DC54473C77}"/>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A3961C2-B87E-4E19-80E6-07E8B7B16867}"/>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3D823EC-4752-4F8A-AC27-35B2EFAA3EA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7CA17C63-EF46-4B44-BD70-E791081E3A68}"/>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7F77EC21-635C-4122-9637-6B71D89D9283}"/>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39FAD13-3B12-4C0A-86B0-1795184CE7F7}"/>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C4EEE71B-5186-407C-848D-EF00E2019065}"/>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BB287959-EEBC-4C2B-B29D-216BF42DDFA3}"/>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FA22EF93-8C2A-4581-A340-A30328991AE7}"/>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7FF473A-C904-4BFB-969A-6222DA5CC7F3}"/>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9E9D66C2-1043-4519-AB9F-BCA7CDAE204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D588D1-0661-4CC1-A8DB-662D9B6638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95D02E-C7A0-44AD-9FCF-631ACB23F8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1DCA7D9-766D-47DF-815F-5EB072FA2C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975AA4D-5DEC-40C4-AD1E-23862AC719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2F5892E-FD08-4BE2-BB5E-21B8409A30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43906</xdr:rowOff>
    </xdr:from>
    <xdr:to>
      <xdr:col>24</xdr:col>
      <xdr:colOff>114300</xdr:colOff>
      <xdr:row>60</xdr:row>
      <xdr:rowOff>145506</xdr:rowOff>
    </xdr:to>
    <xdr:sp macro="" textlink="">
      <xdr:nvSpPr>
        <xdr:cNvPr id="191" name="楕円 190">
          <a:extLst>
            <a:ext uri="{FF2B5EF4-FFF2-40B4-BE49-F238E27FC236}">
              <a16:creationId xmlns:a16="http://schemas.microsoft.com/office/drawing/2014/main" id="{F77DA01B-E74F-4FF1-8634-54A210FD0930}"/>
            </a:ext>
          </a:extLst>
        </xdr:cNvPr>
        <xdr:cNvSpPr/>
      </xdr:nvSpPr>
      <xdr:spPr>
        <a:xfrm>
          <a:off x="4584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66783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96222C5-E69F-4E80-95EF-0BCB5582F3DE}"/>
            </a:ext>
          </a:extLst>
        </xdr:cNvPr>
        <xdr:cNvSpPr txBox="1"/>
      </xdr:nvSpPr>
      <xdr:spPr>
        <a:xfrm>
          <a:off x="4673600" y="1018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19413</xdr:rowOff>
    </xdr:from>
    <xdr:to>
      <xdr:col>20</xdr:col>
      <xdr:colOff>38100</xdr:colOff>
      <xdr:row>60</xdr:row>
      <xdr:rowOff>121013</xdr:rowOff>
    </xdr:to>
    <xdr:sp macro="" textlink="">
      <xdr:nvSpPr>
        <xdr:cNvPr id="193" name="楕円 192">
          <a:extLst>
            <a:ext uri="{FF2B5EF4-FFF2-40B4-BE49-F238E27FC236}">
              <a16:creationId xmlns:a16="http://schemas.microsoft.com/office/drawing/2014/main" id="{DA9ABAF5-BD79-40DA-99D0-C6EFEE8CB6F2}"/>
            </a:ext>
          </a:extLst>
        </xdr:cNvPr>
        <xdr:cNvSpPr/>
      </xdr:nvSpPr>
      <xdr:spPr>
        <a:xfrm>
          <a:off x="3746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94706</xdr:rowOff>
    </xdr:to>
    <xdr:cxnSp macro="">
      <xdr:nvCxnSpPr>
        <xdr:cNvPr id="194" name="直線コネクタ 193">
          <a:extLst>
            <a:ext uri="{FF2B5EF4-FFF2-40B4-BE49-F238E27FC236}">
              <a16:creationId xmlns:a16="http://schemas.microsoft.com/office/drawing/2014/main" id="{99937E74-F470-47EB-8CB4-A82F88139DCD}"/>
            </a:ext>
          </a:extLst>
        </xdr:cNvPr>
        <xdr:cNvCxnSpPr/>
      </xdr:nvCxnSpPr>
      <xdr:spPr>
        <a:xfrm>
          <a:off x="3797300" y="103572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5" name="楕円 194">
          <a:extLst>
            <a:ext uri="{FF2B5EF4-FFF2-40B4-BE49-F238E27FC236}">
              <a16:creationId xmlns:a16="http://schemas.microsoft.com/office/drawing/2014/main" id="{D6002C9F-804A-4761-8D40-E6207990CB4F}"/>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70213</xdr:rowOff>
    </xdr:to>
    <xdr:cxnSp macro="">
      <xdr:nvCxnSpPr>
        <xdr:cNvPr id="196" name="直線コネクタ 195">
          <a:extLst>
            <a:ext uri="{FF2B5EF4-FFF2-40B4-BE49-F238E27FC236}">
              <a16:creationId xmlns:a16="http://schemas.microsoft.com/office/drawing/2014/main" id="{1111AF99-B963-4E22-9CAA-1FFE33A88FC6}"/>
            </a:ext>
          </a:extLst>
        </xdr:cNvPr>
        <xdr:cNvCxnSpPr/>
      </xdr:nvCxnSpPr>
      <xdr:spPr>
        <a:xfrm>
          <a:off x="2908300" y="103327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7" name="楕円 196">
          <a:extLst>
            <a:ext uri="{FF2B5EF4-FFF2-40B4-BE49-F238E27FC236}">
              <a16:creationId xmlns:a16="http://schemas.microsoft.com/office/drawing/2014/main" id="{B1967FFA-B84A-427D-ABBB-08AD83712708}"/>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45720</xdr:rowOff>
    </xdr:to>
    <xdr:cxnSp macro="">
      <xdr:nvCxnSpPr>
        <xdr:cNvPr id="198" name="直線コネクタ 197">
          <a:extLst>
            <a:ext uri="{FF2B5EF4-FFF2-40B4-BE49-F238E27FC236}">
              <a16:creationId xmlns:a16="http://schemas.microsoft.com/office/drawing/2014/main" id="{29072640-A579-4930-940E-C65B14D605A2}"/>
            </a:ext>
          </a:extLst>
        </xdr:cNvPr>
        <xdr:cNvCxnSpPr/>
      </xdr:nvCxnSpPr>
      <xdr:spPr>
        <a:xfrm>
          <a:off x="2019300" y="103212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199" name="楕円 198">
          <a:extLst>
            <a:ext uri="{FF2B5EF4-FFF2-40B4-BE49-F238E27FC236}">
              <a16:creationId xmlns:a16="http://schemas.microsoft.com/office/drawing/2014/main" id="{E76848A8-E5C0-48AC-A4FC-A64D3E6B2BC9}"/>
            </a:ext>
          </a:extLst>
        </xdr:cNvPr>
        <xdr:cNvSpPr/>
      </xdr:nvSpPr>
      <xdr:spPr>
        <a:xfrm>
          <a:off x="1079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60</xdr:row>
      <xdr:rowOff>34290</xdr:rowOff>
    </xdr:to>
    <xdr:cxnSp macro="">
      <xdr:nvCxnSpPr>
        <xdr:cNvPr id="200" name="直線コネクタ 199">
          <a:extLst>
            <a:ext uri="{FF2B5EF4-FFF2-40B4-BE49-F238E27FC236}">
              <a16:creationId xmlns:a16="http://schemas.microsoft.com/office/drawing/2014/main" id="{734385FF-F933-4BCD-8AF8-854F1A463A6C}"/>
            </a:ext>
          </a:extLst>
        </xdr:cNvPr>
        <xdr:cNvCxnSpPr/>
      </xdr:nvCxnSpPr>
      <xdr:spPr>
        <a:xfrm>
          <a:off x="1130300" y="102967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9FF9C3C-7A88-4A42-AE00-951CD881E10D}"/>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0F5DBF8-C7F7-44F7-ABD5-C6C4B6357D6A}"/>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9A7483F-DA5D-4CC2-B754-DEE423FD9818}"/>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2785CE8-9453-4713-BF47-32B504188FF2}"/>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137540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BF23251-6796-49E0-9FDE-2A67970F6DBC}"/>
            </a:ext>
          </a:extLst>
        </xdr:cNvPr>
        <xdr:cNvSpPr txBox="1"/>
      </xdr:nvSpPr>
      <xdr:spPr>
        <a:xfrm>
          <a:off x="3582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C4B6098-766A-4649-AA1E-2E0E903527D1}"/>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6E48B64-6D28-412B-A750-D115631BD6F8}"/>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3BC8625-3380-408D-A623-D8EEC08DD589}"/>
            </a:ext>
          </a:extLst>
        </xdr:cNvPr>
        <xdr:cNvSpPr txBox="1"/>
      </xdr:nvSpPr>
      <xdr:spPr>
        <a:xfrm>
          <a:off x="927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A141525-B611-4AA3-B3AB-72349197A8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81636D2-BEC4-4BDA-8BF6-69E8C47C4B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3170A04-B818-467A-BC4D-3EB763E525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9652981-E67A-4116-A36B-BB3638CB09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501CDDC-C7A1-400F-A2BC-D7988DA274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6A54F51-EC6D-4156-8D8C-6E3B5799D0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AEBC3DC-A204-40C0-84F8-BE72670338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F5CAA32-C539-48CE-A6EE-CC732359E0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FAB9690-0884-4869-97D6-671C8B6316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94978C1-8925-41CC-BAB4-CD1F35A47D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3661F5BF-5FE9-4104-91F5-65BA56DE150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673638CC-B01B-494D-8CB5-484FF26AE85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BAA4C08-D01C-4818-9DE4-01AA559117F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9025F51A-D175-44FB-BF26-7CFC605DE07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571CBA5C-9ED7-4431-8BE5-1ED06CACCA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EEB77DC3-99A3-4A63-880C-51A932C26FA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9467D742-0203-4082-9D7B-AC2C1994029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6CF72A83-C2D0-4C1B-9D12-4389C7A9321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A84AE20-5756-40B6-82CA-51A55D09608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B2993EA-85CC-493B-9D1B-F9700FF90A5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40F61791-AC7E-4C2C-9156-C70538E390D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C4CF877-C8E3-40BB-878D-6091BB7E044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5BA99A89-FAB3-439E-86E8-3B1F5F04A7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11A6488B-F03F-4023-8B75-8C233EBEEF9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41E2E738-40B0-48AB-8F90-16E650FFF6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EC5C1A4-353B-4CBE-8535-E161A970279F}"/>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F690956-FB3A-49C4-81BC-FE6D8E6FDCF9}"/>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A2F765DD-C780-4EE0-95F0-B1EB7184BF31}"/>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B01A7E96-ECE3-4BB6-94F9-9A059A980809}"/>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840DF09B-A3D6-45AD-BC2B-288F274F2BEA}"/>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80074F2B-17AE-4344-8739-61A7DC45F738}"/>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F2F0E565-CB42-479D-8D5E-F28068F23465}"/>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240AF343-3240-485F-93CC-4445DD1F6E3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1073BA6A-080E-42D6-80AE-2E1BE93AC607}"/>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E1EA9480-FE88-40D1-8128-6A902548760F}"/>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EDB105C7-48C0-4C39-BBF4-96235B85F8FC}"/>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8665193-0985-4C9A-B4BD-38425E273D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CE2B864-3B3B-48FA-B736-5FA1912113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E99593C-7125-4CD6-8405-0A85F0B010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A1AF1CA-F9A6-4A8D-A2B8-7A8B2FBEDF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23DC467F-5385-4714-8BBE-CC3AB6EB86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26158</xdr:rowOff>
    </xdr:from>
    <xdr:to>
      <xdr:col>55</xdr:col>
      <xdr:colOff>50800</xdr:colOff>
      <xdr:row>56</xdr:row>
      <xdr:rowOff>127758</xdr:rowOff>
    </xdr:to>
    <xdr:sp macro="" textlink="">
      <xdr:nvSpPr>
        <xdr:cNvPr id="250" name="楕円 249">
          <a:extLst>
            <a:ext uri="{FF2B5EF4-FFF2-40B4-BE49-F238E27FC236}">
              <a16:creationId xmlns:a16="http://schemas.microsoft.com/office/drawing/2014/main" id="{0E8BBD25-34D1-42ED-BE42-37BB4263B192}"/>
            </a:ext>
          </a:extLst>
        </xdr:cNvPr>
        <xdr:cNvSpPr/>
      </xdr:nvSpPr>
      <xdr:spPr>
        <a:xfrm>
          <a:off x="10426700" y="96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49035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D84ADE5F-8AF2-4B82-9F3F-5EA0C265C725}"/>
            </a:ext>
          </a:extLst>
        </xdr:cNvPr>
        <xdr:cNvSpPr txBox="1"/>
      </xdr:nvSpPr>
      <xdr:spPr>
        <a:xfrm>
          <a:off x="10515600" y="947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52795</xdr:rowOff>
    </xdr:from>
    <xdr:to>
      <xdr:col>50</xdr:col>
      <xdr:colOff>165100</xdr:colOff>
      <xdr:row>56</xdr:row>
      <xdr:rowOff>154395</xdr:rowOff>
    </xdr:to>
    <xdr:sp macro="" textlink="">
      <xdr:nvSpPr>
        <xdr:cNvPr id="252" name="楕円 251">
          <a:extLst>
            <a:ext uri="{FF2B5EF4-FFF2-40B4-BE49-F238E27FC236}">
              <a16:creationId xmlns:a16="http://schemas.microsoft.com/office/drawing/2014/main" id="{C7F34E70-B2BB-430F-AC6B-637FD5D258EE}"/>
            </a:ext>
          </a:extLst>
        </xdr:cNvPr>
        <xdr:cNvSpPr/>
      </xdr:nvSpPr>
      <xdr:spPr>
        <a:xfrm>
          <a:off x="9588500" y="96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76958</xdr:rowOff>
    </xdr:from>
    <xdr:to>
      <xdr:col>55</xdr:col>
      <xdr:colOff>0</xdr:colOff>
      <xdr:row>56</xdr:row>
      <xdr:rowOff>103595</xdr:rowOff>
    </xdr:to>
    <xdr:cxnSp macro="">
      <xdr:nvCxnSpPr>
        <xdr:cNvPr id="253" name="直線コネクタ 252">
          <a:extLst>
            <a:ext uri="{FF2B5EF4-FFF2-40B4-BE49-F238E27FC236}">
              <a16:creationId xmlns:a16="http://schemas.microsoft.com/office/drawing/2014/main" id="{E7E1E029-61A4-4C6B-A495-6830D4635E90}"/>
            </a:ext>
          </a:extLst>
        </xdr:cNvPr>
        <xdr:cNvCxnSpPr/>
      </xdr:nvCxnSpPr>
      <xdr:spPr>
        <a:xfrm flipV="1">
          <a:off x="9639300" y="9678158"/>
          <a:ext cx="8382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83225</xdr:rowOff>
    </xdr:from>
    <xdr:to>
      <xdr:col>46</xdr:col>
      <xdr:colOff>38100</xdr:colOff>
      <xdr:row>57</xdr:row>
      <xdr:rowOff>13375</xdr:rowOff>
    </xdr:to>
    <xdr:sp macro="" textlink="">
      <xdr:nvSpPr>
        <xdr:cNvPr id="254" name="楕円 253">
          <a:extLst>
            <a:ext uri="{FF2B5EF4-FFF2-40B4-BE49-F238E27FC236}">
              <a16:creationId xmlns:a16="http://schemas.microsoft.com/office/drawing/2014/main" id="{6F6F23A0-8F32-4014-ABBC-DBDE93466965}"/>
            </a:ext>
          </a:extLst>
        </xdr:cNvPr>
        <xdr:cNvSpPr/>
      </xdr:nvSpPr>
      <xdr:spPr>
        <a:xfrm>
          <a:off x="8699500" y="96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103595</xdr:rowOff>
    </xdr:from>
    <xdr:to>
      <xdr:col>50</xdr:col>
      <xdr:colOff>114300</xdr:colOff>
      <xdr:row>56</xdr:row>
      <xdr:rowOff>134025</xdr:rowOff>
    </xdr:to>
    <xdr:cxnSp macro="">
      <xdr:nvCxnSpPr>
        <xdr:cNvPr id="255" name="直線コネクタ 254">
          <a:extLst>
            <a:ext uri="{FF2B5EF4-FFF2-40B4-BE49-F238E27FC236}">
              <a16:creationId xmlns:a16="http://schemas.microsoft.com/office/drawing/2014/main" id="{3D373F84-6D3B-4FFD-AED3-B236AAAF79C0}"/>
            </a:ext>
          </a:extLst>
        </xdr:cNvPr>
        <xdr:cNvCxnSpPr/>
      </xdr:nvCxnSpPr>
      <xdr:spPr>
        <a:xfrm flipV="1">
          <a:off x="8750300" y="9704795"/>
          <a:ext cx="889000" cy="3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129449</xdr:rowOff>
    </xdr:from>
    <xdr:to>
      <xdr:col>41</xdr:col>
      <xdr:colOff>101600</xdr:colOff>
      <xdr:row>57</xdr:row>
      <xdr:rowOff>59599</xdr:rowOff>
    </xdr:to>
    <xdr:sp macro="" textlink="">
      <xdr:nvSpPr>
        <xdr:cNvPr id="256" name="楕円 255">
          <a:extLst>
            <a:ext uri="{FF2B5EF4-FFF2-40B4-BE49-F238E27FC236}">
              <a16:creationId xmlns:a16="http://schemas.microsoft.com/office/drawing/2014/main" id="{2E9885CD-C367-450B-A8A3-FF7EB56825FB}"/>
            </a:ext>
          </a:extLst>
        </xdr:cNvPr>
        <xdr:cNvSpPr/>
      </xdr:nvSpPr>
      <xdr:spPr>
        <a:xfrm>
          <a:off x="7810500" y="97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134025</xdr:rowOff>
    </xdr:from>
    <xdr:to>
      <xdr:col>45</xdr:col>
      <xdr:colOff>177800</xdr:colOff>
      <xdr:row>57</xdr:row>
      <xdr:rowOff>8799</xdr:rowOff>
    </xdr:to>
    <xdr:cxnSp macro="">
      <xdr:nvCxnSpPr>
        <xdr:cNvPr id="257" name="直線コネクタ 256">
          <a:extLst>
            <a:ext uri="{FF2B5EF4-FFF2-40B4-BE49-F238E27FC236}">
              <a16:creationId xmlns:a16="http://schemas.microsoft.com/office/drawing/2014/main" id="{CA2EF2D3-3CED-449F-8814-F02CC341A5A3}"/>
            </a:ext>
          </a:extLst>
        </xdr:cNvPr>
        <xdr:cNvCxnSpPr/>
      </xdr:nvCxnSpPr>
      <xdr:spPr>
        <a:xfrm flipV="1">
          <a:off x="7861300" y="9735225"/>
          <a:ext cx="889000" cy="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144926</xdr:rowOff>
    </xdr:from>
    <xdr:to>
      <xdr:col>36</xdr:col>
      <xdr:colOff>165100</xdr:colOff>
      <xdr:row>57</xdr:row>
      <xdr:rowOff>75076</xdr:rowOff>
    </xdr:to>
    <xdr:sp macro="" textlink="">
      <xdr:nvSpPr>
        <xdr:cNvPr id="258" name="楕円 257">
          <a:extLst>
            <a:ext uri="{FF2B5EF4-FFF2-40B4-BE49-F238E27FC236}">
              <a16:creationId xmlns:a16="http://schemas.microsoft.com/office/drawing/2014/main" id="{318E6069-C201-4A88-A7B4-788D8ECF18A1}"/>
            </a:ext>
          </a:extLst>
        </xdr:cNvPr>
        <xdr:cNvSpPr/>
      </xdr:nvSpPr>
      <xdr:spPr>
        <a:xfrm>
          <a:off x="6921500" y="97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8799</xdr:rowOff>
    </xdr:from>
    <xdr:to>
      <xdr:col>41</xdr:col>
      <xdr:colOff>50800</xdr:colOff>
      <xdr:row>57</xdr:row>
      <xdr:rowOff>24276</xdr:rowOff>
    </xdr:to>
    <xdr:cxnSp macro="">
      <xdr:nvCxnSpPr>
        <xdr:cNvPr id="259" name="直線コネクタ 258">
          <a:extLst>
            <a:ext uri="{FF2B5EF4-FFF2-40B4-BE49-F238E27FC236}">
              <a16:creationId xmlns:a16="http://schemas.microsoft.com/office/drawing/2014/main" id="{24C9168F-F857-43CE-9B9C-C0AC6FC50C15}"/>
            </a:ext>
          </a:extLst>
        </xdr:cNvPr>
        <xdr:cNvCxnSpPr/>
      </xdr:nvCxnSpPr>
      <xdr:spPr>
        <a:xfrm flipV="1">
          <a:off x="6972300" y="9781449"/>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8FD600A-98B5-433D-A7E8-8AA94E7E99EF}"/>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2CD6DB8-0810-4C07-8E2A-54993FE2C4F9}"/>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A45EAAA-A17B-43A2-AD04-72A4947030DC}"/>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D37415F-730F-4CDC-A994-13453C17565A}"/>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170922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3AF9DE4B-E6A2-43F1-B545-15F8EB712725}"/>
            </a:ext>
          </a:extLst>
        </xdr:cNvPr>
        <xdr:cNvSpPr txBox="1"/>
      </xdr:nvSpPr>
      <xdr:spPr>
        <a:xfrm>
          <a:off x="9327095" y="942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29902</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B424E1E0-3813-46CD-AD77-5A045DB636F1}"/>
            </a:ext>
          </a:extLst>
        </xdr:cNvPr>
        <xdr:cNvSpPr txBox="1"/>
      </xdr:nvSpPr>
      <xdr:spPr>
        <a:xfrm>
          <a:off x="8450795" y="945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76126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C0838E0-EF47-4CD0-9AA9-2AD142F48FA6}"/>
            </a:ext>
          </a:extLst>
        </xdr:cNvPr>
        <xdr:cNvSpPr txBox="1"/>
      </xdr:nvSpPr>
      <xdr:spPr>
        <a:xfrm>
          <a:off x="7561795" y="950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91603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4A461942-CAFD-4851-95D4-03BF1069A5EE}"/>
            </a:ext>
          </a:extLst>
        </xdr:cNvPr>
        <xdr:cNvSpPr txBox="1"/>
      </xdr:nvSpPr>
      <xdr:spPr>
        <a:xfrm>
          <a:off x="6672795" y="952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720F45FA-AEE7-436D-8106-5E13353C2F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A58AC02-6278-42FC-9F16-C517A0916D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CD7F0B81-9E27-4680-9D66-85F18D2734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4262B4AB-2143-4F79-96AC-82655A4DB4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640219AC-F9FF-4D6E-8580-C9EE7B63675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2ACA187-B33A-4AF6-A017-5A56FFC506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1F7E560B-78FB-42C5-A9CB-9D290C705B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866FDE76-9C6E-43E6-92F5-127D6E6A9C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FACC6B9F-3B2F-4B37-BFCD-D2A743FDD1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570E0DFF-4EB3-4238-BD3A-6E64932445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B2C0A395-0A0D-4B9B-B609-D5AA645CB1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C3626769-C4E6-467E-AC24-B8C9E2F6B6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6B69D648-33FA-4C4B-BB03-32FF6431824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7906708-BF9A-4C81-ADDD-7A722D15D4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4E40806C-7E02-45DC-80A6-DD0B7A4C0CD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5F99223-B915-43D1-8276-8C64C053F8F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FFCB6497-6199-4B90-B321-3FF796DA513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7DB29D6A-8431-419B-8FCB-BE636CF3DD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BB261CF-CD5B-4257-8D53-F1B46F9E4C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BA669DE7-43FD-4126-BBC5-FB71B53655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E4226B9-E286-4487-A4B8-68D6D9BB49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8CAFA3D-926F-4C41-8C2D-1A3F411873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B41CD8D5-F8DC-4C64-9A5A-A18F96CBA1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B12265C9-44B2-405E-8D53-1251553D03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9BA0EE4B-6771-479B-8871-5E2C60F2B365}"/>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35D85AA-35B9-448A-BB75-577A022179C7}"/>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D850178A-80DF-40FC-A190-1965B407754F}"/>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2C295E4-B3DB-4066-A346-AA30B32AF9A8}"/>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B38AF3CB-5AD7-4C2B-812E-559E6C015C4B}"/>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F290878-C4C7-438E-968D-DB7AABF5031E}"/>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723E8853-BC2A-4E11-84D8-352C6531476C}"/>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3C48D38A-D77D-47AF-B3EC-24C0303D3CF1}"/>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C793939E-C67D-4874-8FC7-59D81D4C3ADF}"/>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8008E178-9A4C-4398-9CB2-480BA2B8E93A}"/>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B9609D75-7803-46C0-B169-A4F5F1096D8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B40E8BE-C632-45F1-A16B-427F5F7932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6F77348-FDD0-4355-83F9-26B7817043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F16D66E-C246-4277-8F00-0660E0195F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C9CE17-8E0A-4DC5-973F-D020A2880D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B1623DC-7401-4198-AE20-EB540DBC86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308" name="楕円 307">
          <a:extLst>
            <a:ext uri="{FF2B5EF4-FFF2-40B4-BE49-F238E27FC236}">
              <a16:creationId xmlns:a16="http://schemas.microsoft.com/office/drawing/2014/main" id="{98CC5004-A929-49EE-A87E-A1736DF8EB31}"/>
            </a:ext>
          </a:extLst>
        </xdr:cNvPr>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53991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3C2DD26-1F9B-42A3-805F-4AF08804647C}"/>
            </a:ext>
          </a:extLst>
        </xdr:cNvPr>
        <xdr:cNvSpPr txBox="1"/>
      </xdr:nvSpPr>
      <xdr:spPr>
        <a:xfrm>
          <a:off x="4673600"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10" name="楕円 309">
          <a:extLst>
            <a:ext uri="{FF2B5EF4-FFF2-40B4-BE49-F238E27FC236}">
              <a16:creationId xmlns:a16="http://schemas.microsoft.com/office/drawing/2014/main" id="{49544106-B744-42C5-82FD-06C90BA8B478}"/>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83</xdr:row>
      <xdr:rowOff>7620</xdr:rowOff>
    </xdr:to>
    <xdr:cxnSp macro="">
      <xdr:nvCxnSpPr>
        <xdr:cNvPr id="311" name="直線コネクタ 310">
          <a:extLst>
            <a:ext uri="{FF2B5EF4-FFF2-40B4-BE49-F238E27FC236}">
              <a16:creationId xmlns:a16="http://schemas.microsoft.com/office/drawing/2014/main" id="{4F9B8FAC-B3B9-42C7-A32D-2376A407C573}"/>
            </a:ext>
          </a:extLst>
        </xdr:cNvPr>
        <xdr:cNvCxnSpPr/>
      </xdr:nvCxnSpPr>
      <xdr:spPr>
        <a:xfrm flipV="1">
          <a:off x="3797300" y="14140814"/>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12" name="楕円 311">
          <a:extLst>
            <a:ext uri="{FF2B5EF4-FFF2-40B4-BE49-F238E27FC236}">
              <a16:creationId xmlns:a16="http://schemas.microsoft.com/office/drawing/2014/main" id="{897B0EA6-6508-4291-990A-352BB6B43E78}"/>
            </a:ext>
          </a:extLst>
        </xdr:cNvPr>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83</xdr:row>
      <xdr:rowOff>7620</xdr:rowOff>
    </xdr:to>
    <xdr:cxnSp macro="">
      <xdr:nvCxnSpPr>
        <xdr:cNvPr id="313" name="直線コネクタ 312">
          <a:extLst>
            <a:ext uri="{FF2B5EF4-FFF2-40B4-BE49-F238E27FC236}">
              <a16:creationId xmlns:a16="http://schemas.microsoft.com/office/drawing/2014/main" id="{F96DAC30-C2D5-4AD7-85AF-FAB35CD6458F}"/>
            </a:ext>
          </a:extLst>
        </xdr:cNvPr>
        <xdr:cNvCxnSpPr/>
      </xdr:nvCxnSpPr>
      <xdr:spPr>
        <a:xfrm>
          <a:off x="2908300" y="1419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4" name="楕円 313">
          <a:extLst>
            <a:ext uri="{FF2B5EF4-FFF2-40B4-BE49-F238E27FC236}">
              <a16:creationId xmlns:a16="http://schemas.microsoft.com/office/drawing/2014/main" id="{3149F72B-C927-4851-B85E-35D1EAB5004F}"/>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139064</xdr:rowOff>
    </xdr:to>
    <xdr:cxnSp macro="">
      <xdr:nvCxnSpPr>
        <xdr:cNvPr id="315" name="直線コネクタ 314">
          <a:extLst>
            <a:ext uri="{FF2B5EF4-FFF2-40B4-BE49-F238E27FC236}">
              <a16:creationId xmlns:a16="http://schemas.microsoft.com/office/drawing/2014/main" id="{9E659DED-4F16-47C4-AA5E-AEE7E0317E88}"/>
            </a:ext>
          </a:extLst>
        </xdr:cNvPr>
        <xdr:cNvCxnSpPr/>
      </xdr:nvCxnSpPr>
      <xdr:spPr>
        <a:xfrm>
          <a:off x="2019300" y="1415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6" name="楕円 315">
          <a:extLst>
            <a:ext uri="{FF2B5EF4-FFF2-40B4-BE49-F238E27FC236}">
              <a16:creationId xmlns:a16="http://schemas.microsoft.com/office/drawing/2014/main" id="{71197751-5E6F-4776-B4E3-9BE06C7C5EEF}"/>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100964</xdr:rowOff>
    </xdr:to>
    <xdr:cxnSp macro="">
      <xdr:nvCxnSpPr>
        <xdr:cNvPr id="317" name="直線コネクタ 316">
          <a:extLst>
            <a:ext uri="{FF2B5EF4-FFF2-40B4-BE49-F238E27FC236}">
              <a16:creationId xmlns:a16="http://schemas.microsoft.com/office/drawing/2014/main" id="{97557660-CF67-43FA-88AF-71F51994DBE3}"/>
            </a:ext>
          </a:extLst>
        </xdr:cNvPr>
        <xdr:cNvCxnSpPr/>
      </xdr:nvCxnSpPr>
      <xdr:spPr>
        <a:xfrm>
          <a:off x="1130300" y="1412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4087C5DC-68DA-4926-8902-D2BA9BE3C460}"/>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1B66EA43-D306-4DAD-B5F2-21491B0C3624}"/>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C2D91908-A154-489F-A41C-19ED3FCDEA07}"/>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73CE932F-F601-45C5-8878-40F30D868238}"/>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74947</xdr:rowOff>
    </xdr:from>
    <xdr:ext cx="405111" cy="259045"/>
    <xdr:sp macro="" textlink="">
      <xdr:nvSpPr>
        <xdr:cNvPr id="322" name="n_1mainValue【公営住宅】&#10;有形固定資産減価償却率">
          <a:extLst>
            <a:ext uri="{FF2B5EF4-FFF2-40B4-BE49-F238E27FC236}">
              <a16:creationId xmlns:a16="http://schemas.microsoft.com/office/drawing/2014/main" id="{71D6E345-F64C-441E-891D-0092578ED08E}"/>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23" name="n_2mainValue【公営住宅】&#10;有形固定資産減価償却率">
          <a:extLst>
            <a:ext uri="{FF2B5EF4-FFF2-40B4-BE49-F238E27FC236}">
              <a16:creationId xmlns:a16="http://schemas.microsoft.com/office/drawing/2014/main" id="{F1C43D44-FA66-4DDF-A7FA-2253E5F446E1}"/>
            </a:ext>
          </a:extLst>
        </xdr:cNvPr>
        <xdr:cNvSpPr txBox="1"/>
      </xdr:nvSpPr>
      <xdr:spPr>
        <a:xfrm>
          <a:off x="2705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4" name="n_3mainValue【公営住宅】&#10;有形固定資産減価償却率">
          <a:extLst>
            <a:ext uri="{FF2B5EF4-FFF2-40B4-BE49-F238E27FC236}">
              <a16:creationId xmlns:a16="http://schemas.microsoft.com/office/drawing/2014/main" id="{C1A6C7F1-315F-47C1-8072-A1424F160B6D}"/>
            </a:ext>
          </a:extLst>
        </xdr:cNvPr>
        <xdr:cNvSpPr txBox="1"/>
      </xdr:nvSpPr>
      <xdr:spPr>
        <a:xfrm>
          <a:off x="1816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5" name="n_4mainValue【公営住宅】&#10;有形固定資産減価償却率">
          <a:extLst>
            <a:ext uri="{FF2B5EF4-FFF2-40B4-BE49-F238E27FC236}">
              <a16:creationId xmlns:a16="http://schemas.microsoft.com/office/drawing/2014/main" id="{12EEB0B5-3031-4DF0-ADFF-DADF34A9D9EC}"/>
            </a:ext>
          </a:extLst>
        </xdr:cNvPr>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436F496-6505-4123-B8C4-778545AFD4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34160FB-2BC4-4003-BD1D-A9449BE76B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84572E0-D630-4E4F-8EDE-3C75CE6C52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61597462-F415-4270-9E66-F5A1B3705F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8BA97F2D-90B7-451A-BA0F-A4228307CA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1DA7F72-321E-412B-B87C-B09FFEDF79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1516D8A-2B0C-4314-8133-9E19C6D360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2E20A9B-AA2C-408F-A113-68935C1A2C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C6BE6154-AB38-4D94-9980-EBCC6F55F6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C8937346-A308-4691-82A2-D829DF6515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86F847C1-76B8-45A8-9C52-44BA02A02D4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11059A65-61F5-4E4B-9B25-8C4600D75F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71B57E9-2C98-4E14-A3D9-6AC49B52A4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177915E-C581-4175-AFEE-1F878DFB9B6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B64A66B9-80BD-4B88-95F7-99686097DF0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25C4B440-6569-4006-8B49-DBE36B1DF3D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3BF1B20-3819-4EBA-BCDE-9EC61DEDCF7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D776868-3837-412F-AEF0-60062BD18FC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8B2B8505-9271-4E8C-BDD5-8585E3D04E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75593D8C-03E9-49D5-BBB4-4A02B4F798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1B85B89-74AB-49C9-8608-6FF1C13D93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3ED4306E-69AC-475F-8842-13621FCA4D6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2A515AA-D84C-4C59-B6C8-5959320A7F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674D786E-4D12-434D-8265-F9F34428FE7E}"/>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55816956-DFB7-4B66-9123-F336E96A0CEC}"/>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A2488E04-ADEC-47BC-ADEC-27850CEF5C8A}"/>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EE85DA9-2453-4657-87D0-B3C78857030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1CA04E18-F5D4-45F5-8499-6EFC992B9FD3}"/>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4E7E2AD4-0813-46A0-9E77-45E665E23C28}"/>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1DFDE397-7A0F-4020-8677-34E444F5BC96}"/>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B4641658-E6A4-425E-9D0B-832A89FE9CAF}"/>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35057742-EE5C-4FFD-8571-00A1866B2BBD}"/>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42050184-946D-40F8-86EC-70AA3642153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9CB321A-6B28-4F33-9426-14E09811E091}"/>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A38FD1-CD13-43A7-967E-2C84EDFA2C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DE5F2D5-89A7-45A2-9EB0-3D6FF9447C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CE1ABE9-1AF4-4593-BEC2-5DBD74BB2F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ED41EED-EECA-4DC4-BB1E-91853F787D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B64BF92-8FAC-4401-9517-2EDDB87C12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365" name="楕円 364">
          <a:extLst>
            <a:ext uri="{FF2B5EF4-FFF2-40B4-BE49-F238E27FC236}">
              <a16:creationId xmlns:a16="http://schemas.microsoft.com/office/drawing/2014/main" id="{D77B6302-A93E-42A5-B25B-AECD9D363502}"/>
            </a:ext>
          </a:extLst>
        </xdr:cNvPr>
        <xdr:cNvSpPr/>
      </xdr:nvSpPr>
      <xdr:spPr>
        <a:xfrm>
          <a:off x="10426700" y="143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165244</xdr:rowOff>
    </xdr:from>
    <xdr:ext cx="469744" cy="259045"/>
    <xdr:sp macro="" textlink="">
      <xdr:nvSpPr>
        <xdr:cNvPr id="366" name="【公営住宅】&#10;一人当たり面積該当値テキスト">
          <a:extLst>
            <a:ext uri="{FF2B5EF4-FFF2-40B4-BE49-F238E27FC236}">
              <a16:creationId xmlns:a16="http://schemas.microsoft.com/office/drawing/2014/main" id="{C20D13AA-2115-48BC-8800-6201E60FB857}"/>
            </a:ext>
          </a:extLst>
        </xdr:cNvPr>
        <xdr:cNvSpPr txBox="1"/>
      </xdr:nvSpPr>
      <xdr:spPr>
        <a:xfrm>
          <a:off x="10515600" y="142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150749</xdr:rowOff>
    </xdr:from>
    <xdr:to>
      <xdr:col>50</xdr:col>
      <xdr:colOff>165100</xdr:colOff>
      <xdr:row>84</xdr:row>
      <xdr:rowOff>80899</xdr:rowOff>
    </xdr:to>
    <xdr:sp macro="" textlink="">
      <xdr:nvSpPr>
        <xdr:cNvPr id="367" name="楕円 366">
          <a:extLst>
            <a:ext uri="{FF2B5EF4-FFF2-40B4-BE49-F238E27FC236}">
              <a16:creationId xmlns:a16="http://schemas.microsoft.com/office/drawing/2014/main" id="{00264F5B-A476-446B-BE82-204E5DDC1FC1}"/>
            </a:ext>
          </a:extLst>
        </xdr:cNvPr>
        <xdr:cNvSpPr/>
      </xdr:nvSpPr>
      <xdr:spPr>
        <a:xfrm>
          <a:off x="9588500" y="143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21717</xdr:rowOff>
    </xdr:from>
    <xdr:to>
      <xdr:col>55</xdr:col>
      <xdr:colOff>0</xdr:colOff>
      <xdr:row>84</xdr:row>
      <xdr:rowOff>30099</xdr:rowOff>
    </xdr:to>
    <xdr:cxnSp macro="">
      <xdr:nvCxnSpPr>
        <xdr:cNvPr id="368" name="直線コネクタ 367">
          <a:extLst>
            <a:ext uri="{FF2B5EF4-FFF2-40B4-BE49-F238E27FC236}">
              <a16:creationId xmlns:a16="http://schemas.microsoft.com/office/drawing/2014/main" id="{3CBA8DBE-9BFA-486E-8A86-936D9FA047EF}"/>
            </a:ext>
          </a:extLst>
        </xdr:cNvPr>
        <xdr:cNvCxnSpPr/>
      </xdr:nvCxnSpPr>
      <xdr:spPr>
        <a:xfrm flipV="1">
          <a:off x="9639300" y="1442351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159893</xdr:rowOff>
    </xdr:from>
    <xdr:to>
      <xdr:col>46</xdr:col>
      <xdr:colOff>38100</xdr:colOff>
      <xdr:row>84</xdr:row>
      <xdr:rowOff>90043</xdr:rowOff>
    </xdr:to>
    <xdr:sp macro="" textlink="">
      <xdr:nvSpPr>
        <xdr:cNvPr id="369" name="楕円 368">
          <a:extLst>
            <a:ext uri="{FF2B5EF4-FFF2-40B4-BE49-F238E27FC236}">
              <a16:creationId xmlns:a16="http://schemas.microsoft.com/office/drawing/2014/main" id="{ADAA47B2-8221-4C07-9C68-A9FE1F9D10B0}"/>
            </a:ext>
          </a:extLst>
        </xdr:cNvPr>
        <xdr:cNvSpPr/>
      </xdr:nvSpPr>
      <xdr:spPr>
        <a:xfrm>
          <a:off x="8699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30099</xdr:rowOff>
    </xdr:from>
    <xdr:to>
      <xdr:col>50</xdr:col>
      <xdr:colOff>114300</xdr:colOff>
      <xdr:row>84</xdr:row>
      <xdr:rowOff>39243</xdr:rowOff>
    </xdr:to>
    <xdr:cxnSp macro="">
      <xdr:nvCxnSpPr>
        <xdr:cNvPr id="370" name="直線コネクタ 369">
          <a:extLst>
            <a:ext uri="{FF2B5EF4-FFF2-40B4-BE49-F238E27FC236}">
              <a16:creationId xmlns:a16="http://schemas.microsoft.com/office/drawing/2014/main" id="{E517671A-740D-439A-BD5F-A539DF7F2B00}"/>
            </a:ext>
          </a:extLst>
        </xdr:cNvPr>
        <xdr:cNvCxnSpPr/>
      </xdr:nvCxnSpPr>
      <xdr:spPr>
        <a:xfrm flipV="1">
          <a:off x="8750300" y="14431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167512</xdr:rowOff>
    </xdr:from>
    <xdr:to>
      <xdr:col>41</xdr:col>
      <xdr:colOff>101600</xdr:colOff>
      <xdr:row>84</xdr:row>
      <xdr:rowOff>97662</xdr:rowOff>
    </xdr:to>
    <xdr:sp macro="" textlink="">
      <xdr:nvSpPr>
        <xdr:cNvPr id="371" name="楕円 370">
          <a:extLst>
            <a:ext uri="{FF2B5EF4-FFF2-40B4-BE49-F238E27FC236}">
              <a16:creationId xmlns:a16="http://schemas.microsoft.com/office/drawing/2014/main" id="{52F793A8-B7C4-4483-8498-EA42007A9F2A}"/>
            </a:ext>
          </a:extLst>
        </xdr:cNvPr>
        <xdr:cNvSpPr/>
      </xdr:nvSpPr>
      <xdr:spPr>
        <a:xfrm>
          <a:off x="7810500" y="1439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39243</xdr:rowOff>
    </xdr:from>
    <xdr:to>
      <xdr:col>45</xdr:col>
      <xdr:colOff>177800</xdr:colOff>
      <xdr:row>84</xdr:row>
      <xdr:rowOff>46862</xdr:rowOff>
    </xdr:to>
    <xdr:cxnSp macro="">
      <xdr:nvCxnSpPr>
        <xdr:cNvPr id="372" name="直線コネクタ 371">
          <a:extLst>
            <a:ext uri="{FF2B5EF4-FFF2-40B4-BE49-F238E27FC236}">
              <a16:creationId xmlns:a16="http://schemas.microsoft.com/office/drawing/2014/main" id="{CA720593-D44A-4099-B166-D8DF0A274717}"/>
            </a:ext>
          </a:extLst>
        </xdr:cNvPr>
        <xdr:cNvCxnSpPr/>
      </xdr:nvCxnSpPr>
      <xdr:spPr>
        <a:xfrm flipV="1">
          <a:off x="7861300" y="1444104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1778</xdr:rowOff>
    </xdr:from>
    <xdr:to>
      <xdr:col>36</xdr:col>
      <xdr:colOff>165100</xdr:colOff>
      <xdr:row>84</xdr:row>
      <xdr:rowOff>103378</xdr:rowOff>
    </xdr:to>
    <xdr:sp macro="" textlink="">
      <xdr:nvSpPr>
        <xdr:cNvPr id="373" name="楕円 372">
          <a:extLst>
            <a:ext uri="{FF2B5EF4-FFF2-40B4-BE49-F238E27FC236}">
              <a16:creationId xmlns:a16="http://schemas.microsoft.com/office/drawing/2014/main" id="{1B32FDE9-AE44-45C6-B023-FBC10519BCD1}"/>
            </a:ext>
          </a:extLst>
        </xdr:cNvPr>
        <xdr:cNvSpPr/>
      </xdr:nvSpPr>
      <xdr:spPr>
        <a:xfrm>
          <a:off x="6921500" y="1440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46862</xdr:rowOff>
    </xdr:from>
    <xdr:to>
      <xdr:col>41</xdr:col>
      <xdr:colOff>50800</xdr:colOff>
      <xdr:row>84</xdr:row>
      <xdr:rowOff>52578</xdr:rowOff>
    </xdr:to>
    <xdr:cxnSp macro="">
      <xdr:nvCxnSpPr>
        <xdr:cNvPr id="374" name="直線コネクタ 373">
          <a:extLst>
            <a:ext uri="{FF2B5EF4-FFF2-40B4-BE49-F238E27FC236}">
              <a16:creationId xmlns:a16="http://schemas.microsoft.com/office/drawing/2014/main" id="{B855F88A-5450-4547-9436-209DBB1E8953}"/>
            </a:ext>
          </a:extLst>
        </xdr:cNvPr>
        <xdr:cNvCxnSpPr/>
      </xdr:nvCxnSpPr>
      <xdr:spPr>
        <a:xfrm flipV="1">
          <a:off x="6972300" y="1444866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20F339D9-CF19-45FE-AF1F-39D45562A4AC}"/>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2079885A-6EF8-4583-953B-F53C26A99E39}"/>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41C997D6-E32F-408D-AF33-7E3FEAC2C9CF}"/>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198BA695-F461-436D-A214-61A0926F3C2B}"/>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97426</xdr:rowOff>
    </xdr:from>
    <xdr:ext cx="469744" cy="259045"/>
    <xdr:sp macro="" textlink="">
      <xdr:nvSpPr>
        <xdr:cNvPr id="379" name="n_1mainValue【公営住宅】&#10;一人当たり面積">
          <a:extLst>
            <a:ext uri="{FF2B5EF4-FFF2-40B4-BE49-F238E27FC236}">
              <a16:creationId xmlns:a16="http://schemas.microsoft.com/office/drawing/2014/main" id="{551190BE-FCFE-4915-9EF0-5922BB0DD88C}"/>
            </a:ext>
          </a:extLst>
        </xdr:cNvPr>
        <xdr:cNvSpPr txBox="1"/>
      </xdr:nvSpPr>
      <xdr:spPr>
        <a:xfrm>
          <a:off x="9391727" y="141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106570</xdr:rowOff>
    </xdr:from>
    <xdr:ext cx="469744" cy="259045"/>
    <xdr:sp macro="" textlink="">
      <xdr:nvSpPr>
        <xdr:cNvPr id="380" name="n_2mainValue【公営住宅】&#10;一人当たり面積">
          <a:extLst>
            <a:ext uri="{FF2B5EF4-FFF2-40B4-BE49-F238E27FC236}">
              <a16:creationId xmlns:a16="http://schemas.microsoft.com/office/drawing/2014/main" id="{2AFDAF9E-4E10-4FD4-9B13-916E1D878CAA}"/>
            </a:ext>
          </a:extLst>
        </xdr:cNvPr>
        <xdr:cNvSpPr txBox="1"/>
      </xdr:nvSpPr>
      <xdr:spPr>
        <a:xfrm>
          <a:off x="8515427" y="141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114189</xdr:rowOff>
    </xdr:from>
    <xdr:ext cx="469744" cy="259045"/>
    <xdr:sp macro="" textlink="">
      <xdr:nvSpPr>
        <xdr:cNvPr id="381" name="n_3mainValue【公営住宅】&#10;一人当たり面積">
          <a:extLst>
            <a:ext uri="{FF2B5EF4-FFF2-40B4-BE49-F238E27FC236}">
              <a16:creationId xmlns:a16="http://schemas.microsoft.com/office/drawing/2014/main" id="{848D6DAF-DECE-47B0-BF56-7AB28EA290D0}"/>
            </a:ext>
          </a:extLst>
        </xdr:cNvPr>
        <xdr:cNvSpPr txBox="1"/>
      </xdr:nvSpPr>
      <xdr:spPr>
        <a:xfrm>
          <a:off x="7626427" y="1417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82" name="n_4mainValue【公営住宅】&#10;一人当たり面積">
          <a:extLst>
            <a:ext uri="{FF2B5EF4-FFF2-40B4-BE49-F238E27FC236}">
              <a16:creationId xmlns:a16="http://schemas.microsoft.com/office/drawing/2014/main" id="{F6C20E1E-83E7-4011-82BC-5645B8579013}"/>
            </a:ext>
          </a:extLst>
        </xdr:cNvPr>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5975943-E201-4FF9-B542-998CBF368C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763B3DF-329C-4867-A66E-75E056586F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88DB5EC-BB66-482E-A7F4-71565FF8C9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561F23C-0F38-408F-B235-FCB15C2DFC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742979C-432B-4920-8790-445A87C6A6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DD44ACE-7A8D-43EB-8F12-1957CC4280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CD350DF-E7C6-4432-85CD-37A4CFBA36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099149B-BC29-4005-8BF7-EF622A6712A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8424CBC-C611-4AA2-8D17-06EDF3452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8767990-7E0F-457C-9961-9C5F88102A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56E09A5-3BB0-4A84-BC08-6CAA97446A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6761FBEC-1D46-4D69-81DA-3118C2560E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EA2D355A-DDC3-41AD-AA40-3DF012ED7B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75A1F51-678F-4566-BAF8-1A0716D39E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DC9AE41-98B8-4E70-B1B5-BAC80B651A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D6D91E9-02A8-4FB7-9855-81DCEC8672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171FC7D-EA54-4E18-A38F-B2C6D7253F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887EB89-D71C-4EDD-B1D6-94963748E0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5954E209-2B76-4DF4-B61E-D012AE8ED8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721686B-29FE-4066-BE9A-00E2169321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A12E980-D56E-4544-99CB-F0644BDA93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BB62E8B-0AE2-4211-9355-B29A1C2E11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4B444C3-7C70-45EA-834F-585B4CD90D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EF0E8F64-AEDD-43A2-9A12-912549F53F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B79E0E31-059B-40AE-B1B6-5D5D734E2A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169D909E-15CA-4253-8EE4-14FA9632A9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8885B3A8-E0DE-419D-A454-CB634F88D6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7083C59-85E3-4ADE-80C7-EB6053D188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41363528-CD91-4050-8FAD-7F013D076A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846CC80-8BEC-44A3-84DC-32B05F8363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91FB29A6-CC23-4940-8686-09C3C0862D8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54BA9938-CE91-422A-9FBA-94B40E6C75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BDFEE9E-3470-4242-8F0C-640B308C9A8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8640B792-BE53-4353-8658-8172CB9FA84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F1E01958-79A4-44E7-8758-49AFF6448E2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E99091A-046B-4278-B944-F13E5797FE6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3F27E56-709F-439D-99EA-78EFB3DA07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31BB70A-713E-440C-A7E8-1D2A6118B7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1A8B99B1-8351-4F79-96BE-E38028572D9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66E670AE-AB5F-4CA9-965A-D30FAFCBC9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DED603A9-62C5-4463-8F02-9055D429EC71}"/>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14D21A4D-5E60-4517-9E92-1684BC574E9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15C7F27-356D-4366-8408-1E6F207D469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2E564710-148F-4DF0-BBC4-261D1C974031}"/>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2271D34F-4D6C-4B21-AB9F-7C313F227628}"/>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F750D641-6552-49CD-9D21-B41CDE057177}"/>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69339FA7-2495-4675-81AD-B6F805A468AA}"/>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D66BBFEE-63F0-4EA2-87D7-1AD725DDDC04}"/>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1EE9F2CD-E72B-492C-AE80-52C9CA77FA82}"/>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B9DCCCD9-17F7-4998-BA49-4ED59CEE712E}"/>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F3BFA97A-BBE3-4E87-A88F-88C51C81F4DF}"/>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C9CDC06-983C-470F-8CE2-F55015A066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0EC0402-B3DF-48EE-8197-D300B74167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41A29A4-1503-4D94-A132-C0670F35D3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BB01ADF-5D63-4BAC-BCA4-A61A24A649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2BA442E-24CD-44FA-AF4D-E3B278373C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97790</xdr:rowOff>
    </xdr:from>
    <xdr:to>
      <xdr:col>85</xdr:col>
      <xdr:colOff>177800</xdr:colOff>
      <xdr:row>41</xdr:row>
      <xdr:rowOff>27940</xdr:rowOff>
    </xdr:to>
    <xdr:sp macro="" textlink="">
      <xdr:nvSpPr>
        <xdr:cNvPr id="439" name="楕円 438">
          <a:extLst>
            <a:ext uri="{FF2B5EF4-FFF2-40B4-BE49-F238E27FC236}">
              <a16:creationId xmlns:a16="http://schemas.microsoft.com/office/drawing/2014/main" id="{9E269868-9B24-4A20-AFAF-641C30B6ACE7}"/>
            </a:ext>
          </a:extLst>
        </xdr:cNvPr>
        <xdr:cNvSpPr/>
      </xdr:nvSpPr>
      <xdr:spPr>
        <a:xfrm>
          <a:off x="16268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76217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CF0AA4E1-63EA-4FFB-8701-109A6F6EB8C4}"/>
            </a:ext>
          </a:extLst>
        </xdr:cNvPr>
        <xdr:cNvSpPr txBox="1"/>
      </xdr:nvSpPr>
      <xdr:spPr>
        <a:xfrm>
          <a:off x="16357600"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441" name="楕円 440">
          <a:extLst>
            <a:ext uri="{FF2B5EF4-FFF2-40B4-BE49-F238E27FC236}">
              <a16:creationId xmlns:a16="http://schemas.microsoft.com/office/drawing/2014/main" id="{246D4F2A-678A-48BD-9CE7-AC5EB9757568}"/>
            </a:ext>
          </a:extLst>
        </xdr:cNvPr>
        <xdr:cNvSpPr/>
      </xdr:nvSpPr>
      <xdr:spPr>
        <a:xfrm>
          <a:off x="15430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131445</xdr:rowOff>
    </xdr:from>
    <xdr:to>
      <xdr:col>85</xdr:col>
      <xdr:colOff>127000</xdr:colOff>
      <xdr:row>40</xdr:row>
      <xdr:rowOff>148590</xdr:rowOff>
    </xdr:to>
    <xdr:cxnSp macro="">
      <xdr:nvCxnSpPr>
        <xdr:cNvPr id="442" name="直線コネクタ 441">
          <a:extLst>
            <a:ext uri="{FF2B5EF4-FFF2-40B4-BE49-F238E27FC236}">
              <a16:creationId xmlns:a16="http://schemas.microsoft.com/office/drawing/2014/main" id="{BE525909-28DF-4857-9E30-19B694350FB2}"/>
            </a:ext>
          </a:extLst>
        </xdr:cNvPr>
        <xdr:cNvCxnSpPr/>
      </xdr:nvCxnSpPr>
      <xdr:spPr>
        <a:xfrm>
          <a:off x="15481300" y="69894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43" name="楕円 442">
          <a:extLst>
            <a:ext uri="{FF2B5EF4-FFF2-40B4-BE49-F238E27FC236}">
              <a16:creationId xmlns:a16="http://schemas.microsoft.com/office/drawing/2014/main" id="{7BFDB8BE-9F18-4B2B-940B-D35F99E61AD0}"/>
            </a:ext>
          </a:extLst>
        </xdr:cNvPr>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131445</xdr:rowOff>
    </xdr:to>
    <xdr:cxnSp macro="">
      <xdr:nvCxnSpPr>
        <xdr:cNvPr id="444" name="直線コネクタ 443">
          <a:extLst>
            <a:ext uri="{FF2B5EF4-FFF2-40B4-BE49-F238E27FC236}">
              <a16:creationId xmlns:a16="http://schemas.microsoft.com/office/drawing/2014/main" id="{4CA68D0C-D01E-46D5-9D26-9671B8CB6649}"/>
            </a:ext>
          </a:extLst>
        </xdr:cNvPr>
        <xdr:cNvCxnSpPr/>
      </xdr:nvCxnSpPr>
      <xdr:spPr>
        <a:xfrm>
          <a:off x="14592300" y="6964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445" name="楕円 444">
          <a:extLst>
            <a:ext uri="{FF2B5EF4-FFF2-40B4-BE49-F238E27FC236}">
              <a16:creationId xmlns:a16="http://schemas.microsoft.com/office/drawing/2014/main" id="{5F765E2C-9127-407F-9C07-4F2FFB11104B}"/>
            </a:ext>
          </a:extLst>
        </xdr:cNvPr>
        <xdr:cNvSpPr/>
      </xdr:nvSpPr>
      <xdr:spPr>
        <a:xfrm>
          <a:off x="1365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76200</xdr:rowOff>
    </xdr:from>
    <xdr:to>
      <xdr:col>76</xdr:col>
      <xdr:colOff>114300</xdr:colOff>
      <xdr:row>40</xdr:row>
      <xdr:rowOff>106680</xdr:rowOff>
    </xdr:to>
    <xdr:cxnSp macro="">
      <xdr:nvCxnSpPr>
        <xdr:cNvPr id="446" name="直線コネクタ 445">
          <a:extLst>
            <a:ext uri="{FF2B5EF4-FFF2-40B4-BE49-F238E27FC236}">
              <a16:creationId xmlns:a16="http://schemas.microsoft.com/office/drawing/2014/main" id="{F8DD9EE9-A08E-4628-A390-F62AA00A6BD9}"/>
            </a:ext>
          </a:extLst>
        </xdr:cNvPr>
        <xdr:cNvCxnSpPr/>
      </xdr:nvCxnSpPr>
      <xdr:spPr>
        <a:xfrm>
          <a:off x="13703300" y="6934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7" name="楕円 446">
          <a:extLst>
            <a:ext uri="{FF2B5EF4-FFF2-40B4-BE49-F238E27FC236}">
              <a16:creationId xmlns:a16="http://schemas.microsoft.com/office/drawing/2014/main" id="{184329DD-BD6D-4870-B396-779A32F7E7BC}"/>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76200</xdr:rowOff>
    </xdr:to>
    <xdr:cxnSp macro="">
      <xdr:nvCxnSpPr>
        <xdr:cNvPr id="448" name="直線コネクタ 447">
          <a:extLst>
            <a:ext uri="{FF2B5EF4-FFF2-40B4-BE49-F238E27FC236}">
              <a16:creationId xmlns:a16="http://schemas.microsoft.com/office/drawing/2014/main" id="{F58DEC33-C459-4E9B-83E9-D4C52572B9D5}"/>
            </a:ext>
          </a:extLst>
        </xdr:cNvPr>
        <xdr:cNvCxnSpPr/>
      </xdr:nvCxnSpPr>
      <xdr:spPr>
        <a:xfrm>
          <a:off x="12814300" y="6899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FED5F5A8-8EA3-4086-8336-C995B25706E5}"/>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843BE803-61E5-4F42-8A30-561779215AD5}"/>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92D4BFA-D839-429C-9B8F-16C66F8F7B1E}"/>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70BF7BB-4E37-436D-89C7-4328BABFDF41}"/>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920F485-F032-4916-8286-1C257E71E3A8}"/>
            </a:ext>
          </a:extLst>
        </xdr:cNvPr>
        <xdr:cNvSpPr txBox="1"/>
      </xdr:nvSpPr>
      <xdr:spPr>
        <a:xfrm>
          <a:off x="15266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E6D88987-1AFF-493C-BF70-2152D3122B77}"/>
            </a:ext>
          </a:extLst>
        </xdr:cNvPr>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C5E01DE-E4FA-41BA-B18F-0049BFC4321C}"/>
            </a:ext>
          </a:extLst>
        </xdr:cNvPr>
        <xdr:cNvSpPr txBox="1"/>
      </xdr:nvSpPr>
      <xdr:spPr>
        <a:xfrm>
          <a:off x="13500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DECB034E-B621-43F8-B902-74A6376C6AB3}"/>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57FBC387-61A3-4F0F-B5D9-780CE2DB79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696B7D31-7B9D-4D9A-95AE-27AB3A5E4F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7CCA93E3-DD9D-4DB9-92F2-D2846A57CF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36FEE64-3B59-4B8D-862D-58AFBB581D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B8007579-8043-467C-B336-4689F122D4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7478B5E7-468B-4DD5-9086-EC122A0AA6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BABA86D-ACB9-489D-A332-A552BC5DCD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31412EF1-4302-4DBC-942C-69A6D32BAA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623277A-3E08-4563-A48E-C12778B6684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A866D8C5-DA2D-4EE5-9441-95B5BCEADD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43A7404E-70DE-4A4B-ADB7-776559D343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F466E069-AD2E-4266-9DD6-40DFB954DFE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2AB9E228-2805-4F56-A3CA-5DD3E77C20D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B1D07BAE-992D-4E93-9FAE-972D7D92B99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BFCFEAE6-47B3-47E8-9FA3-4B8CF72466D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52066DCB-1573-42FE-B471-1A1D05B20BF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AD3A35F4-F237-4593-9F19-CBC8A305BC2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80F6F604-7D7E-4A50-906E-71D05B03492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1A08DC80-0724-4C22-8CF7-65D74E3ADBD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50341A47-CD14-4460-8436-3219CA3FE45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809188B8-0E3B-43FE-8D31-D2DF5B49E1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7113C576-1A8D-4646-81F6-7F0CEFA564D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A65D675D-5CEA-4931-8E4B-45F1C52D14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1B524F21-49CC-4D94-8EFE-CA8509ADD084}"/>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E8067E03-1CC6-4566-A460-F0782D2EF96F}"/>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EDF38FFB-2EA5-440A-9BD5-C47D6F5FA4C8}"/>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11003A51-4063-439A-8376-2EF31E8DEA43}"/>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1D9B9C10-D897-413C-9CF5-CE2FB107CCF3}"/>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A254FC0B-B111-4AAA-8349-0B3C36BFC0C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5D111C2C-C889-4117-9A6D-C47C408332F8}"/>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94C273F4-3D9C-43EE-8ADE-38663A08C583}"/>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B441DE71-BC35-43FD-9831-2E89B3C20C9C}"/>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A3665520-C5C8-4E35-8DC2-9ECAA1272764}"/>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180EC09D-FC6E-4EA9-AA94-5EB1B039253E}"/>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AA52E0B-D23E-4AA4-9796-7F4CE1F670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FE16D40-C2BD-4E21-BD2D-E097ECDBEE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82037AA-A382-47E2-8F9C-4469FCC43F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5D6FFDE-ECB8-4040-B7E7-8A13D8BD85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EE05254-8DA2-4D5A-8523-C9234DACA1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96" name="楕円 495">
          <a:extLst>
            <a:ext uri="{FF2B5EF4-FFF2-40B4-BE49-F238E27FC236}">
              <a16:creationId xmlns:a16="http://schemas.microsoft.com/office/drawing/2014/main" id="{2FF331A2-4DB0-43C1-9BBB-27686DF649DA}"/>
            </a:ext>
          </a:extLst>
        </xdr:cNvPr>
        <xdr:cNvSpPr/>
      </xdr:nvSpPr>
      <xdr:spPr>
        <a:xfrm>
          <a:off x="22110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34942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AF58B86D-8ABC-43C4-85F9-2F2630BF5274}"/>
            </a:ext>
          </a:extLst>
        </xdr:cNvPr>
        <xdr:cNvSpPr txBox="1"/>
      </xdr:nvSpPr>
      <xdr:spPr>
        <a:xfrm>
          <a:off x="22199600"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19685</xdr:rowOff>
    </xdr:from>
    <xdr:to>
      <xdr:col>112</xdr:col>
      <xdr:colOff>38100</xdr:colOff>
      <xdr:row>39</xdr:row>
      <xdr:rowOff>121285</xdr:rowOff>
    </xdr:to>
    <xdr:sp macro="" textlink="">
      <xdr:nvSpPr>
        <xdr:cNvPr id="498" name="楕円 497">
          <a:extLst>
            <a:ext uri="{FF2B5EF4-FFF2-40B4-BE49-F238E27FC236}">
              <a16:creationId xmlns:a16="http://schemas.microsoft.com/office/drawing/2014/main" id="{73251C00-2964-493B-B559-0CA5BA4774DF}"/>
            </a:ext>
          </a:extLst>
        </xdr:cNvPr>
        <xdr:cNvSpPr/>
      </xdr:nvSpPr>
      <xdr:spPr>
        <a:xfrm>
          <a:off x="2127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62865</xdr:rowOff>
    </xdr:from>
    <xdr:to>
      <xdr:col>116</xdr:col>
      <xdr:colOff>63500</xdr:colOff>
      <xdr:row>39</xdr:row>
      <xdr:rowOff>70485</xdr:rowOff>
    </xdr:to>
    <xdr:cxnSp macro="">
      <xdr:nvCxnSpPr>
        <xdr:cNvPr id="499" name="直線コネクタ 498">
          <a:extLst>
            <a:ext uri="{FF2B5EF4-FFF2-40B4-BE49-F238E27FC236}">
              <a16:creationId xmlns:a16="http://schemas.microsoft.com/office/drawing/2014/main" id="{2B610A68-31BC-48BF-821D-9856D5573297}"/>
            </a:ext>
          </a:extLst>
        </xdr:cNvPr>
        <xdr:cNvCxnSpPr/>
      </xdr:nvCxnSpPr>
      <xdr:spPr>
        <a:xfrm flipV="1">
          <a:off x="21323300" y="67494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31115</xdr:rowOff>
    </xdr:from>
    <xdr:to>
      <xdr:col>107</xdr:col>
      <xdr:colOff>101600</xdr:colOff>
      <xdr:row>39</xdr:row>
      <xdr:rowOff>132715</xdr:rowOff>
    </xdr:to>
    <xdr:sp macro="" textlink="">
      <xdr:nvSpPr>
        <xdr:cNvPr id="500" name="楕円 499">
          <a:extLst>
            <a:ext uri="{FF2B5EF4-FFF2-40B4-BE49-F238E27FC236}">
              <a16:creationId xmlns:a16="http://schemas.microsoft.com/office/drawing/2014/main" id="{C24A6157-62F8-4D9D-A0BD-7F218EE423F5}"/>
            </a:ext>
          </a:extLst>
        </xdr:cNvPr>
        <xdr:cNvSpPr/>
      </xdr:nvSpPr>
      <xdr:spPr>
        <a:xfrm>
          <a:off x="20383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70485</xdr:rowOff>
    </xdr:from>
    <xdr:to>
      <xdr:col>111</xdr:col>
      <xdr:colOff>177800</xdr:colOff>
      <xdr:row>39</xdr:row>
      <xdr:rowOff>81915</xdr:rowOff>
    </xdr:to>
    <xdr:cxnSp macro="">
      <xdr:nvCxnSpPr>
        <xdr:cNvPr id="501" name="直線コネクタ 500">
          <a:extLst>
            <a:ext uri="{FF2B5EF4-FFF2-40B4-BE49-F238E27FC236}">
              <a16:creationId xmlns:a16="http://schemas.microsoft.com/office/drawing/2014/main" id="{FFD436F3-D009-41C1-9C05-F320E15B9757}"/>
            </a:ext>
          </a:extLst>
        </xdr:cNvPr>
        <xdr:cNvCxnSpPr/>
      </xdr:nvCxnSpPr>
      <xdr:spPr>
        <a:xfrm flipV="1">
          <a:off x="20434300" y="67570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02" name="楕円 501">
          <a:extLst>
            <a:ext uri="{FF2B5EF4-FFF2-40B4-BE49-F238E27FC236}">
              <a16:creationId xmlns:a16="http://schemas.microsoft.com/office/drawing/2014/main" id="{DB4252CE-EF17-4EA0-A0F0-2671C8E83FCA}"/>
            </a:ext>
          </a:extLst>
        </xdr:cNvPr>
        <xdr:cNvSpPr/>
      </xdr:nvSpPr>
      <xdr:spPr>
        <a:xfrm>
          <a:off x="19494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81915</xdr:rowOff>
    </xdr:from>
    <xdr:to>
      <xdr:col>107</xdr:col>
      <xdr:colOff>50800</xdr:colOff>
      <xdr:row>39</xdr:row>
      <xdr:rowOff>91440</xdr:rowOff>
    </xdr:to>
    <xdr:cxnSp macro="">
      <xdr:nvCxnSpPr>
        <xdr:cNvPr id="503" name="直線コネクタ 502">
          <a:extLst>
            <a:ext uri="{FF2B5EF4-FFF2-40B4-BE49-F238E27FC236}">
              <a16:creationId xmlns:a16="http://schemas.microsoft.com/office/drawing/2014/main" id="{DCDCA470-A7F7-4A5B-B2DE-C3B5F94A515B}"/>
            </a:ext>
          </a:extLst>
        </xdr:cNvPr>
        <xdr:cNvCxnSpPr/>
      </xdr:nvCxnSpPr>
      <xdr:spPr>
        <a:xfrm flipV="1">
          <a:off x="19545300" y="67684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04" name="楕円 503">
          <a:extLst>
            <a:ext uri="{FF2B5EF4-FFF2-40B4-BE49-F238E27FC236}">
              <a16:creationId xmlns:a16="http://schemas.microsoft.com/office/drawing/2014/main" id="{C8D31B3E-CE0F-48F1-BB9D-CB82EE5C1746}"/>
            </a:ext>
          </a:extLst>
        </xdr:cNvPr>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91440</xdr:rowOff>
    </xdr:from>
    <xdr:to>
      <xdr:col>102</xdr:col>
      <xdr:colOff>114300</xdr:colOff>
      <xdr:row>39</xdr:row>
      <xdr:rowOff>95250</xdr:rowOff>
    </xdr:to>
    <xdr:cxnSp macro="">
      <xdr:nvCxnSpPr>
        <xdr:cNvPr id="505" name="直線コネクタ 504">
          <a:extLst>
            <a:ext uri="{FF2B5EF4-FFF2-40B4-BE49-F238E27FC236}">
              <a16:creationId xmlns:a16="http://schemas.microsoft.com/office/drawing/2014/main" id="{106E3297-868C-46C3-B917-CEB672EE95B6}"/>
            </a:ext>
          </a:extLst>
        </xdr:cNvPr>
        <xdr:cNvCxnSpPr/>
      </xdr:nvCxnSpPr>
      <xdr:spPr>
        <a:xfrm flipV="1">
          <a:off x="18656300" y="6777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2930FDCD-CE7E-4779-8427-193E3A57C0C7}"/>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2030D211-4BC1-40C9-9281-B9190D242FA4}"/>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89BB356A-BBB5-4DF8-B3DC-64BCD434D21E}"/>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704E3A93-2FA9-4147-A0A7-73A67E19840B}"/>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137812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DE21AF0-B2E0-4E0F-9C06-2C1FA633856C}"/>
            </a:ext>
          </a:extLst>
        </xdr:cNvPr>
        <xdr:cNvSpPr txBox="1"/>
      </xdr:nvSpPr>
      <xdr:spPr>
        <a:xfrm>
          <a:off x="21075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149242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7D84EEF4-3E81-4C5B-B854-44DBA384A91F}"/>
            </a:ext>
          </a:extLst>
        </xdr:cNvPr>
        <xdr:cNvSpPr txBox="1"/>
      </xdr:nvSpPr>
      <xdr:spPr>
        <a:xfrm>
          <a:off x="20199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D79A6B0C-E2B5-4B02-99D5-754330E4BFCC}"/>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F5F8954E-B7E1-4127-9B75-D5796D6D0313}"/>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66C8E5F0-4C06-48B5-9595-9AC4316A35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2757BA65-93AB-4A80-817C-94C57EDA27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1F4460F7-34CC-4497-AEF8-7E291E7DA5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403E779B-44B7-46E8-8FE1-78B69AFEF0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98F11432-D288-4C03-BF42-0B973E9662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44862E79-8C56-42AF-99F6-B861088047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ABE9A76-4623-4BEA-9AB7-280490C0C2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57A6FC55-00D8-4839-833C-C30EA6A203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50D6FD04-BE02-4DB9-BB9F-C5CE8C6D16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9FE3CEE0-12EA-4A31-9BC7-07BA3D3619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AFA4480-4DDF-494B-915A-30CBDD4834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A6B769FF-B4BB-4717-A35B-6D90979C5C3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EAA43EA0-BAD9-4C36-837B-6EC64210376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7436D656-C28A-4BE9-BE36-EB14D868D44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BCF795D1-9987-44AF-9B80-57837AEC69C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FF391A4D-11CB-4574-97F8-9652C5ECED6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381096A7-4CE4-4DDC-8552-A3714F9EFE9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4E0C2773-3E83-40A9-B447-7C32BAE9BE2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C84BF023-711D-4E96-B3A5-A50D1B335D3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6A20DC68-6C98-4997-9968-726A2B689D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AF441224-87B9-4FD6-8E92-AB56AAD32FB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682A5E6-0E49-4D02-B681-A7104F0E89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2007D66A-DC28-4250-A57D-0D085B883C5C}"/>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3D8E583-EA8E-4480-B9E1-3287D92DF8CC}"/>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40F6447B-26FA-4A30-A416-FF79261056BA}"/>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52CDA6F8-8C47-4417-892A-AE5B80465A09}"/>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285F0602-8661-4BF7-989A-A21DEEE75BE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ACE4676-39B0-4E41-990D-FB126AC4D8F6}"/>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2CF73A04-EF7B-4581-95C0-1150AC96AD6F}"/>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94A50E1B-DA8C-4D46-AEB3-78EF95873E0F}"/>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1E77A319-517B-4067-9FCF-D4075250F9BB}"/>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D5F2142D-D833-48E8-8957-21B2055C389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277BEDE3-3E56-4535-9A18-291F39654DFA}"/>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B74697C-A82F-4F85-A1B7-D905108DCA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F522DF4-ADA4-486F-AD0E-7DC2B7F03C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771336-0BC8-41DB-B4D2-9B7A7956B1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DBBE421-EC0F-4A39-AA8E-85DF992BF6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1216A6F-9A24-4F2A-8B45-327CA79769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145796</xdr:rowOff>
    </xdr:from>
    <xdr:to>
      <xdr:col>85</xdr:col>
      <xdr:colOff>177800</xdr:colOff>
      <xdr:row>59</xdr:row>
      <xdr:rowOff>75946</xdr:rowOff>
    </xdr:to>
    <xdr:sp macro="" textlink="">
      <xdr:nvSpPr>
        <xdr:cNvPr id="552" name="楕円 551">
          <a:extLst>
            <a:ext uri="{FF2B5EF4-FFF2-40B4-BE49-F238E27FC236}">
              <a16:creationId xmlns:a16="http://schemas.microsoft.com/office/drawing/2014/main" id="{E49F0F2F-3D67-428F-911D-65599A4C64B5}"/>
            </a:ext>
          </a:extLst>
        </xdr:cNvPr>
        <xdr:cNvSpPr/>
      </xdr:nvSpPr>
      <xdr:spPr>
        <a:xfrm>
          <a:off x="162687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168673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E9CE685-ED68-42D0-AD15-34432A701214}"/>
            </a:ext>
          </a:extLst>
        </xdr:cNvPr>
        <xdr:cNvSpPr txBox="1"/>
      </xdr:nvSpPr>
      <xdr:spPr>
        <a:xfrm>
          <a:off x="16357600" y="994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104648</xdr:rowOff>
    </xdr:from>
    <xdr:to>
      <xdr:col>81</xdr:col>
      <xdr:colOff>101600</xdr:colOff>
      <xdr:row>59</xdr:row>
      <xdr:rowOff>34798</xdr:rowOff>
    </xdr:to>
    <xdr:sp macro="" textlink="">
      <xdr:nvSpPr>
        <xdr:cNvPr id="554" name="楕円 553">
          <a:extLst>
            <a:ext uri="{FF2B5EF4-FFF2-40B4-BE49-F238E27FC236}">
              <a16:creationId xmlns:a16="http://schemas.microsoft.com/office/drawing/2014/main" id="{E3B5DBCA-12CF-4398-BC10-54F3002D091E}"/>
            </a:ext>
          </a:extLst>
        </xdr:cNvPr>
        <xdr:cNvSpPr/>
      </xdr:nvSpPr>
      <xdr:spPr>
        <a:xfrm>
          <a:off x="15430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155448</xdr:rowOff>
    </xdr:from>
    <xdr:to>
      <xdr:col>85</xdr:col>
      <xdr:colOff>127000</xdr:colOff>
      <xdr:row>59</xdr:row>
      <xdr:rowOff>25146</xdr:rowOff>
    </xdr:to>
    <xdr:cxnSp macro="">
      <xdr:nvCxnSpPr>
        <xdr:cNvPr id="555" name="直線コネクタ 554">
          <a:extLst>
            <a:ext uri="{FF2B5EF4-FFF2-40B4-BE49-F238E27FC236}">
              <a16:creationId xmlns:a16="http://schemas.microsoft.com/office/drawing/2014/main" id="{A2365721-F8A6-4F8E-9E6D-AB90D7B44A1C}"/>
            </a:ext>
          </a:extLst>
        </xdr:cNvPr>
        <xdr:cNvCxnSpPr/>
      </xdr:nvCxnSpPr>
      <xdr:spPr>
        <a:xfrm>
          <a:off x="15481300" y="100995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61214</xdr:rowOff>
    </xdr:from>
    <xdr:to>
      <xdr:col>76</xdr:col>
      <xdr:colOff>165100</xdr:colOff>
      <xdr:row>58</xdr:row>
      <xdr:rowOff>162814</xdr:rowOff>
    </xdr:to>
    <xdr:sp macro="" textlink="">
      <xdr:nvSpPr>
        <xdr:cNvPr id="556" name="楕円 555">
          <a:extLst>
            <a:ext uri="{FF2B5EF4-FFF2-40B4-BE49-F238E27FC236}">
              <a16:creationId xmlns:a16="http://schemas.microsoft.com/office/drawing/2014/main" id="{FCBF40B7-8A70-434C-85EC-E4EB1727A052}"/>
            </a:ext>
          </a:extLst>
        </xdr:cNvPr>
        <xdr:cNvSpPr/>
      </xdr:nvSpPr>
      <xdr:spPr>
        <a:xfrm>
          <a:off x="14541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112014</xdr:rowOff>
    </xdr:from>
    <xdr:to>
      <xdr:col>81</xdr:col>
      <xdr:colOff>50800</xdr:colOff>
      <xdr:row>58</xdr:row>
      <xdr:rowOff>155448</xdr:rowOff>
    </xdr:to>
    <xdr:cxnSp macro="">
      <xdr:nvCxnSpPr>
        <xdr:cNvPr id="557" name="直線コネクタ 556">
          <a:extLst>
            <a:ext uri="{FF2B5EF4-FFF2-40B4-BE49-F238E27FC236}">
              <a16:creationId xmlns:a16="http://schemas.microsoft.com/office/drawing/2014/main" id="{890A3132-9028-4B38-8A08-758AF3494E8D}"/>
            </a:ext>
          </a:extLst>
        </xdr:cNvPr>
        <xdr:cNvCxnSpPr/>
      </xdr:nvCxnSpPr>
      <xdr:spPr>
        <a:xfrm>
          <a:off x="14592300" y="100561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xdr:rowOff>
    </xdr:from>
    <xdr:to>
      <xdr:col>72</xdr:col>
      <xdr:colOff>38100</xdr:colOff>
      <xdr:row>58</xdr:row>
      <xdr:rowOff>117094</xdr:rowOff>
    </xdr:to>
    <xdr:sp macro="" textlink="">
      <xdr:nvSpPr>
        <xdr:cNvPr id="558" name="楕円 557">
          <a:extLst>
            <a:ext uri="{FF2B5EF4-FFF2-40B4-BE49-F238E27FC236}">
              <a16:creationId xmlns:a16="http://schemas.microsoft.com/office/drawing/2014/main" id="{3EB47830-39FD-4638-99DB-2BF54C4EA75B}"/>
            </a:ext>
          </a:extLst>
        </xdr:cNvPr>
        <xdr:cNvSpPr/>
      </xdr:nvSpPr>
      <xdr:spPr>
        <a:xfrm>
          <a:off x="13652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66294</xdr:rowOff>
    </xdr:from>
    <xdr:to>
      <xdr:col>76</xdr:col>
      <xdr:colOff>114300</xdr:colOff>
      <xdr:row>58</xdr:row>
      <xdr:rowOff>112014</xdr:rowOff>
    </xdr:to>
    <xdr:cxnSp macro="">
      <xdr:nvCxnSpPr>
        <xdr:cNvPr id="559" name="直線コネクタ 558">
          <a:extLst>
            <a:ext uri="{FF2B5EF4-FFF2-40B4-BE49-F238E27FC236}">
              <a16:creationId xmlns:a16="http://schemas.microsoft.com/office/drawing/2014/main" id="{6331E081-C34B-4E21-A843-98CB1AEC3219}"/>
            </a:ext>
          </a:extLst>
        </xdr:cNvPr>
        <xdr:cNvCxnSpPr/>
      </xdr:nvCxnSpPr>
      <xdr:spPr>
        <a:xfrm>
          <a:off x="13703300" y="100103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145796</xdr:rowOff>
    </xdr:from>
    <xdr:to>
      <xdr:col>67</xdr:col>
      <xdr:colOff>101600</xdr:colOff>
      <xdr:row>58</xdr:row>
      <xdr:rowOff>75946</xdr:rowOff>
    </xdr:to>
    <xdr:sp macro="" textlink="">
      <xdr:nvSpPr>
        <xdr:cNvPr id="560" name="楕円 559">
          <a:extLst>
            <a:ext uri="{FF2B5EF4-FFF2-40B4-BE49-F238E27FC236}">
              <a16:creationId xmlns:a16="http://schemas.microsoft.com/office/drawing/2014/main" id="{677DD51E-F3B8-4C0C-9C4B-355A5396CD44}"/>
            </a:ext>
          </a:extLst>
        </xdr:cNvPr>
        <xdr:cNvSpPr/>
      </xdr:nvSpPr>
      <xdr:spPr>
        <a:xfrm>
          <a:off x="127635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25146</xdr:rowOff>
    </xdr:from>
    <xdr:to>
      <xdr:col>71</xdr:col>
      <xdr:colOff>177800</xdr:colOff>
      <xdr:row>58</xdr:row>
      <xdr:rowOff>66294</xdr:rowOff>
    </xdr:to>
    <xdr:cxnSp macro="">
      <xdr:nvCxnSpPr>
        <xdr:cNvPr id="561" name="直線コネクタ 560">
          <a:extLst>
            <a:ext uri="{FF2B5EF4-FFF2-40B4-BE49-F238E27FC236}">
              <a16:creationId xmlns:a16="http://schemas.microsoft.com/office/drawing/2014/main" id="{61196BDE-5FF4-4E11-8F20-A00F8AB56B8D}"/>
            </a:ext>
          </a:extLst>
        </xdr:cNvPr>
        <xdr:cNvCxnSpPr/>
      </xdr:nvCxnSpPr>
      <xdr:spPr>
        <a:xfrm>
          <a:off x="12814300" y="99692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2EE7FBED-A2AD-4FEA-A022-10A3D6E94F52}"/>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69D84963-EDC3-4226-B9BE-3C7130817FA7}"/>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77B55862-5F78-43F7-9FE8-323D995C37CB}"/>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6ACED825-E86D-4E12-B433-224728A3AF4C}"/>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51325</xdr:rowOff>
    </xdr:from>
    <xdr:ext cx="405111" cy="259045"/>
    <xdr:sp macro="" textlink="">
      <xdr:nvSpPr>
        <xdr:cNvPr id="566" name="n_1mainValue【学校施設】&#10;有形固定資産減価償却率">
          <a:extLst>
            <a:ext uri="{FF2B5EF4-FFF2-40B4-BE49-F238E27FC236}">
              <a16:creationId xmlns:a16="http://schemas.microsoft.com/office/drawing/2014/main" id="{2B4DCC8F-F909-4FC7-8CC9-1F9EC64EB1AC}"/>
            </a:ext>
          </a:extLst>
        </xdr:cNvPr>
        <xdr:cNvSpPr txBox="1"/>
      </xdr:nvSpPr>
      <xdr:spPr>
        <a:xfrm>
          <a:off x="152660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7891</xdr:rowOff>
    </xdr:from>
    <xdr:ext cx="405111" cy="259045"/>
    <xdr:sp macro="" textlink="">
      <xdr:nvSpPr>
        <xdr:cNvPr id="567" name="n_2mainValue【学校施設】&#10;有形固定資産減価償却率">
          <a:extLst>
            <a:ext uri="{FF2B5EF4-FFF2-40B4-BE49-F238E27FC236}">
              <a16:creationId xmlns:a16="http://schemas.microsoft.com/office/drawing/2014/main" id="{3C18BBC7-A25B-4A21-BD5A-9F0D154A7145}"/>
            </a:ext>
          </a:extLst>
        </xdr:cNvPr>
        <xdr:cNvSpPr txBox="1"/>
      </xdr:nvSpPr>
      <xdr:spPr>
        <a:xfrm>
          <a:off x="14389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133621</xdr:rowOff>
    </xdr:from>
    <xdr:ext cx="405111" cy="259045"/>
    <xdr:sp macro="" textlink="">
      <xdr:nvSpPr>
        <xdr:cNvPr id="568" name="n_3mainValue【学校施設】&#10;有形固定資産減価償却率">
          <a:extLst>
            <a:ext uri="{FF2B5EF4-FFF2-40B4-BE49-F238E27FC236}">
              <a16:creationId xmlns:a16="http://schemas.microsoft.com/office/drawing/2014/main" id="{A0DCF6FE-0AC1-40D8-A156-B96A1798044E}"/>
            </a:ext>
          </a:extLst>
        </xdr:cNvPr>
        <xdr:cNvSpPr txBox="1"/>
      </xdr:nvSpPr>
      <xdr:spPr>
        <a:xfrm>
          <a:off x="135007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92473</xdr:rowOff>
    </xdr:from>
    <xdr:ext cx="405111" cy="259045"/>
    <xdr:sp macro="" textlink="">
      <xdr:nvSpPr>
        <xdr:cNvPr id="569" name="n_4mainValue【学校施設】&#10;有形固定資産減価償却率">
          <a:extLst>
            <a:ext uri="{FF2B5EF4-FFF2-40B4-BE49-F238E27FC236}">
              <a16:creationId xmlns:a16="http://schemas.microsoft.com/office/drawing/2014/main" id="{49B09E90-2075-4D73-93DD-8CFA2B92DA65}"/>
            </a:ext>
          </a:extLst>
        </xdr:cNvPr>
        <xdr:cNvSpPr txBox="1"/>
      </xdr:nvSpPr>
      <xdr:spPr>
        <a:xfrm>
          <a:off x="12611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A08F63B-1465-4EAA-AFDA-43EA558C8C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10CC265-97CF-4257-A2D0-6DB86239DD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37E3377-6601-4739-9D86-B86A50601C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B7900C0-8B6E-40B1-9B27-9E8219B999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93C8712-954A-4CBA-97AE-202CDA2CCF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7A3F9CA-739E-461D-A13D-3EB0C86714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FA513AD-6294-4ED7-8DD7-AE00A14C34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F7B10BD-25BA-4E01-AF2F-2C8F25D7B2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EB55DFF5-A50D-4FDD-947B-7A071EFA91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7B79A880-DA34-47EC-A6EB-C60BED4E54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CFD419A3-ECEA-4BFD-8C0C-28610D3C203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1F4A6A07-85C9-4756-9A76-D6874C132AD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91815E76-C6DD-4A4B-A27E-78C23B23A43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353DCCF-0EF2-4882-A324-8603AEDD017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B9BA7033-C216-4C11-9248-8B9E0A4BC7E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E00CCFFE-46CD-410F-862A-42CA65905AF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C1C0D4A-EF06-4D15-A9C3-F5EDD61A7E1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9C1B7DE2-5514-4CBD-A2D0-4692A15D016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B2AA28A-814C-4093-8B1C-E014086F6BA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7EA8091-B3C8-4FBE-A2BD-E4C81F4BDD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D562EB-72D4-4218-83F8-E7FFA1ACD0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8D297D29-2E54-4F5F-8C56-FD62C04ECB8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17B65B69-E6F1-4964-A1B7-71F654BF7B73}"/>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26A79F7-0402-47B1-968B-67A86D36EEAE}"/>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2E9B1B7D-2E1B-441A-92A0-3F3EDC023792}"/>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DB838257-6673-4CAA-A6D0-3F967927C8EF}"/>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6532049-2323-4A73-993E-609C3D8AA138}"/>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C97DD967-B853-437D-915F-16CAF7AAEF3A}"/>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8EFF0C83-AF90-4B9A-B0C2-FFEFE804249D}"/>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525CD25A-A4B2-4ABD-9368-9A8F5475E096}"/>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6FF58CAD-49A8-43D7-8507-7F686494D83A}"/>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D4538DA-B805-4AC7-8E38-2CBD66355D55}"/>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8313A705-DCA3-496F-8E06-E12426BEE0FC}"/>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114ABAE-4365-4ABC-AC1B-EF7BA9A688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7A21C5C-7E7D-4427-B9B2-B7CE30F351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39CC2B4-93FB-48EA-8906-8137E04257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1E531E8-0236-4E9C-82A9-E5395CC3BA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420939-C685-4927-AF25-DCFA05FBFE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140767</xdr:rowOff>
    </xdr:from>
    <xdr:to>
      <xdr:col>116</xdr:col>
      <xdr:colOff>114300</xdr:colOff>
      <xdr:row>61</xdr:row>
      <xdr:rowOff>70917</xdr:rowOff>
    </xdr:to>
    <xdr:sp macro="" textlink="">
      <xdr:nvSpPr>
        <xdr:cNvPr id="608" name="楕円 607">
          <a:extLst>
            <a:ext uri="{FF2B5EF4-FFF2-40B4-BE49-F238E27FC236}">
              <a16:creationId xmlns:a16="http://schemas.microsoft.com/office/drawing/2014/main" id="{4CBDD436-D700-413C-AB60-FBFB688C9920}"/>
            </a:ext>
          </a:extLst>
        </xdr:cNvPr>
        <xdr:cNvSpPr/>
      </xdr:nvSpPr>
      <xdr:spPr>
        <a:xfrm>
          <a:off x="22110700" y="104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163644</xdr:rowOff>
    </xdr:from>
    <xdr:ext cx="469744" cy="259045"/>
    <xdr:sp macro="" textlink="">
      <xdr:nvSpPr>
        <xdr:cNvPr id="609" name="【学校施設】&#10;一人当たり面積該当値テキスト">
          <a:extLst>
            <a:ext uri="{FF2B5EF4-FFF2-40B4-BE49-F238E27FC236}">
              <a16:creationId xmlns:a16="http://schemas.microsoft.com/office/drawing/2014/main" id="{7BB21589-6549-405E-B296-D0EC5670EE85}"/>
            </a:ext>
          </a:extLst>
        </xdr:cNvPr>
        <xdr:cNvSpPr txBox="1"/>
      </xdr:nvSpPr>
      <xdr:spPr>
        <a:xfrm>
          <a:off x="22199600" y="102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158597</xdr:rowOff>
    </xdr:from>
    <xdr:to>
      <xdr:col>112</xdr:col>
      <xdr:colOff>38100</xdr:colOff>
      <xdr:row>61</xdr:row>
      <xdr:rowOff>88747</xdr:rowOff>
    </xdr:to>
    <xdr:sp macro="" textlink="">
      <xdr:nvSpPr>
        <xdr:cNvPr id="610" name="楕円 609">
          <a:extLst>
            <a:ext uri="{FF2B5EF4-FFF2-40B4-BE49-F238E27FC236}">
              <a16:creationId xmlns:a16="http://schemas.microsoft.com/office/drawing/2014/main" id="{6DCB51A9-95C8-4BD4-8ECA-820BF2C523D2}"/>
            </a:ext>
          </a:extLst>
        </xdr:cNvPr>
        <xdr:cNvSpPr/>
      </xdr:nvSpPr>
      <xdr:spPr>
        <a:xfrm>
          <a:off x="21272500" y="104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20117</xdr:rowOff>
    </xdr:from>
    <xdr:to>
      <xdr:col>116</xdr:col>
      <xdr:colOff>63500</xdr:colOff>
      <xdr:row>61</xdr:row>
      <xdr:rowOff>37947</xdr:rowOff>
    </xdr:to>
    <xdr:cxnSp macro="">
      <xdr:nvCxnSpPr>
        <xdr:cNvPr id="611" name="直線コネクタ 610">
          <a:extLst>
            <a:ext uri="{FF2B5EF4-FFF2-40B4-BE49-F238E27FC236}">
              <a16:creationId xmlns:a16="http://schemas.microsoft.com/office/drawing/2014/main" id="{7B74F236-7257-4EF7-AA2D-2D6A3F845CBC}"/>
            </a:ext>
          </a:extLst>
        </xdr:cNvPr>
        <xdr:cNvCxnSpPr/>
      </xdr:nvCxnSpPr>
      <xdr:spPr>
        <a:xfrm flipV="1">
          <a:off x="21323300" y="10478567"/>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7721</xdr:rowOff>
    </xdr:from>
    <xdr:to>
      <xdr:col>107</xdr:col>
      <xdr:colOff>101600</xdr:colOff>
      <xdr:row>61</xdr:row>
      <xdr:rowOff>109321</xdr:rowOff>
    </xdr:to>
    <xdr:sp macro="" textlink="">
      <xdr:nvSpPr>
        <xdr:cNvPr id="612" name="楕円 611">
          <a:extLst>
            <a:ext uri="{FF2B5EF4-FFF2-40B4-BE49-F238E27FC236}">
              <a16:creationId xmlns:a16="http://schemas.microsoft.com/office/drawing/2014/main" id="{7957DFC7-69E5-44A7-97B9-6C9776093EAE}"/>
            </a:ext>
          </a:extLst>
        </xdr:cNvPr>
        <xdr:cNvSpPr/>
      </xdr:nvSpPr>
      <xdr:spPr>
        <a:xfrm>
          <a:off x="20383500" y="104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37947</xdr:rowOff>
    </xdr:from>
    <xdr:to>
      <xdr:col>111</xdr:col>
      <xdr:colOff>177800</xdr:colOff>
      <xdr:row>61</xdr:row>
      <xdr:rowOff>58521</xdr:rowOff>
    </xdr:to>
    <xdr:cxnSp macro="">
      <xdr:nvCxnSpPr>
        <xdr:cNvPr id="613" name="直線コネクタ 612">
          <a:extLst>
            <a:ext uri="{FF2B5EF4-FFF2-40B4-BE49-F238E27FC236}">
              <a16:creationId xmlns:a16="http://schemas.microsoft.com/office/drawing/2014/main" id="{065E7053-76D9-4AA1-8538-8E68316767A9}"/>
            </a:ext>
          </a:extLst>
        </xdr:cNvPr>
        <xdr:cNvCxnSpPr/>
      </xdr:nvCxnSpPr>
      <xdr:spPr>
        <a:xfrm flipV="1">
          <a:off x="20434300" y="1049639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14" name="楕円 613">
          <a:extLst>
            <a:ext uri="{FF2B5EF4-FFF2-40B4-BE49-F238E27FC236}">
              <a16:creationId xmlns:a16="http://schemas.microsoft.com/office/drawing/2014/main" id="{A83B27BB-6F2F-4244-B525-783137214FC5}"/>
            </a:ext>
          </a:extLst>
        </xdr:cNvPr>
        <xdr:cNvSpPr/>
      </xdr:nvSpPr>
      <xdr:spPr>
        <a:xfrm>
          <a:off x="19494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58521</xdr:rowOff>
    </xdr:from>
    <xdr:to>
      <xdr:col>107</xdr:col>
      <xdr:colOff>50800</xdr:colOff>
      <xdr:row>61</xdr:row>
      <xdr:rowOff>75438</xdr:rowOff>
    </xdr:to>
    <xdr:cxnSp macro="">
      <xdr:nvCxnSpPr>
        <xdr:cNvPr id="615" name="直線コネクタ 614">
          <a:extLst>
            <a:ext uri="{FF2B5EF4-FFF2-40B4-BE49-F238E27FC236}">
              <a16:creationId xmlns:a16="http://schemas.microsoft.com/office/drawing/2014/main" id="{055E9D0D-5108-469F-B6EF-26AFBF0DCB3E}"/>
            </a:ext>
          </a:extLst>
        </xdr:cNvPr>
        <xdr:cNvCxnSpPr/>
      </xdr:nvCxnSpPr>
      <xdr:spPr>
        <a:xfrm flipV="1">
          <a:off x="19545300" y="1051697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35154</xdr:rowOff>
    </xdr:from>
    <xdr:to>
      <xdr:col>98</xdr:col>
      <xdr:colOff>38100</xdr:colOff>
      <xdr:row>61</xdr:row>
      <xdr:rowOff>136754</xdr:rowOff>
    </xdr:to>
    <xdr:sp macro="" textlink="">
      <xdr:nvSpPr>
        <xdr:cNvPr id="616" name="楕円 615">
          <a:extLst>
            <a:ext uri="{FF2B5EF4-FFF2-40B4-BE49-F238E27FC236}">
              <a16:creationId xmlns:a16="http://schemas.microsoft.com/office/drawing/2014/main" id="{0C6AAF50-F914-4887-841B-62D6CB61125A}"/>
            </a:ext>
          </a:extLst>
        </xdr:cNvPr>
        <xdr:cNvSpPr/>
      </xdr:nvSpPr>
      <xdr:spPr>
        <a:xfrm>
          <a:off x="18605500" y="10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75438</xdr:rowOff>
    </xdr:from>
    <xdr:to>
      <xdr:col>102</xdr:col>
      <xdr:colOff>114300</xdr:colOff>
      <xdr:row>61</xdr:row>
      <xdr:rowOff>85954</xdr:rowOff>
    </xdr:to>
    <xdr:cxnSp macro="">
      <xdr:nvCxnSpPr>
        <xdr:cNvPr id="617" name="直線コネクタ 616">
          <a:extLst>
            <a:ext uri="{FF2B5EF4-FFF2-40B4-BE49-F238E27FC236}">
              <a16:creationId xmlns:a16="http://schemas.microsoft.com/office/drawing/2014/main" id="{78DBA7E5-21EF-4C74-95D6-8E586AFE8348}"/>
            </a:ext>
          </a:extLst>
        </xdr:cNvPr>
        <xdr:cNvCxnSpPr/>
      </xdr:nvCxnSpPr>
      <xdr:spPr>
        <a:xfrm flipV="1">
          <a:off x="18656300" y="1053388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D06B236B-E935-4A52-95A9-9C7FAF5DF52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B97C7663-6126-433C-B846-46B9C4538D73}"/>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547C57CF-F375-4B14-8D76-62140FA6622D}"/>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6611B1D6-BB1C-447C-B36F-65E2B9DC6D7F}"/>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105274</xdr:rowOff>
    </xdr:from>
    <xdr:ext cx="469744" cy="259045"/>
    <xdr:sp macro="" textlink="">
      <xdr:nvSpPr>
        <xdr:cNvPr id="622" name="n_1mainValue【学校施設】&#10;一人当たり面積">
          <a:extLst>
            <a:ext uri="{FF2B5EF4-FFF2-40B4-BE49-F238E27FC236}">
              <a16:creationId xmlns:a16="http://schemas.microsoft.com/office/drawing/2014/main" id="{31772D8E-3DD4-4104-A996-EFCCFDD519EE}"/>
            </a:ext>
          </a:extLst>
        </xdr:cNvPr>
        <xdr:cNvSpPr txBox="1"/>
      </xdr:nvSpPr>
      <xdr:spPr>
        <a:xfrm>
          <a:off x="21075727" y="102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100448</xdr:rowOff>
    </xdr:from>
    <xdr:ext cx="469744" cy="259045"/>
    <xdr:sp macro="" textlink="">
      <xdr:nvSpPr>
        <xdr:cNvPr id="623" name="n_2mainValue【学校施設】&#10;一人当たり面積">
          <a:extLst>
            <a:ext uri="{FF2B5EF4-FFF2-40B4-BE49-F238E27FC236}">
              <a16:creationId xmlns:a16="http://schemas.microsoft.com/office/drawing/2014/main" id="{F6F76BD1-25FB-4A3A-8489-C61B100C17C1}"/>
            </a:ext>
          </a:extLst>
        </xdr:cNvPr>
        <xdr:cNvSpPr txBox="1"/>
      </xdr:nvSpPr>
      <xdr:spPr>
        <a:xfrm>
          <a:off x="20199427" y="105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624" name="n_3mainValue【学校施設】&#10;一人当たり面積">
          <a:extLst>
            <a:ext uri="{FF2B5EF4-FFF2-40B4-BE49-F238E27FC236}">
              <a16:creationId xmlns:a16="http://schemas.microsoft.com/office/drawing/2014/main" id="{D48735B2-BE3D-4F4C-AF53-517222D247BA}"/>
            </a:ext>
          </a:extLst>
        </xdr:cNvPr>
        <xdr:cNvSpPr txBox="1"/>
      </xdr:nvSpPr>
      <xdr:spPr>
        <a:xfrm>
          <a:off x="19310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153281</xdr:rowOff>
    </xdr:from>
    <xdr:ext cx="469744" cy="259045"/>
    <xdr:sp macro="" textlink="">
      <xdr:nvSpPr>
        <xdr:cNvPr id="625" name="n_4mainValue【学校施設】&#10;一人当たり面積">
          <a:extLst>
            <a:ext uri="{FF2B5EF4-FFF2-40B4-BE49-F238E27FC236}">
              <a16:creationId xmlns:a16="http://schemas.microsoft.com/office/drawing/2014/main" id="{DD34D22E-A51B-47A9-B4B3-D7ABFEB3F3F7}"/>
            </a:ext>
          </a:extLst>
        </xdr:cNvPr>
        <xdr:cNvSpPr txBox="1"/>
      </xdr:nvSpPr>
      <xdr:spPr>
        <a:xfrm>
          <a:off x="18421427" y="1026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346D154-86B5-4DAB-9FF6-E1D2C6AB9D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72E5442-A377-4A54-A15F-3B21290C8F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0F08100-B566-4EC7-81DE-0B98B77535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21B234FE-7ADB-456F-BA51-76E5D77F04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F4AE792-3255-4EEF-BE77-FCF7C1C2D4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4185E18-3E90-499D-94E3-44F8C48996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B4FF581-2A50-4109-819D-A592E960BC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61CD7A6-8F12-44E8-B861-C1FDE8702F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38C3431A-E96C-413A-87FA-F6BB7D2441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12ECDEDD-DAEA-4DF4-8AF2-E73C945331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8A35EC2-31FC-4B70-93B7-EC255F2BEB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1FAC580-FC9A-4852-B1D4-4107999226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E65E409-0A3D-40BB-A5BD-65548E0C75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112AB335-C089-4384-81EC-CBBAA959E6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93DF12B-8E6D-40D6-9EA9-2A0DD301CB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395F3BE-EB7F-4222-9B35-2D9DD5255D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DE149C04-CFF3-4638-9DBF-38A2F4DD01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F5894803-DDBB-4ED6-B52E-78D68F55AB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85391622-802C-4C5D-BBD8-FDD19A9DD0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A2DAEEE-14CD-4CCF-BADB-C58B8286C7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BBF18CE3-D55E-4E8C-B1C7-AA3959804D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4E9F8AC-FA56-4EEC-B41B-D145E415CA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B18C2F5-4682-4D45-AEAA-BF4D35A5E3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9C29225-4529-4E51-B517-058E01EBDD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5BFD22D-AB4F-4757-BD5B-3186F4FFAF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86A9014A-8C5A-43B4-B6E8-E98D66BDED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4C2EABA-D860-495F-913F-E31ECA5C41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43952E4E-4382-40EE-93CB-70F9C32FA9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915164BB-BAE5-44BD-B580-6196ED340AB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C124A292-BC1F-4EED-9496-92F03FAEDE1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98493B57-D2DF-4D86-BF0E-FBC49B5BC6D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BF39A98B-26FB-4399-884C-C0D9A92F182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E0A05B61-AF8C-4A1B-874C-9A49CBD3360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9DA5F058-F283-48E7-8B62-F3121E6F34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F0930D61-B260-435A-B0F5-F56A352CB2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CDD9F3C3-2D22-47B7-BB85-25DCF9C181A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FAF9B76-05A3-467F-9CD1-0B2887AA0FB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AD6B092E-72CA-46FC-91D0-C8AD1BD88E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63652A7A-B2DD-4ABC-9411-5B0741E2EA2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617C641-FAEC-46DA-943D-015301B345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1891E43A-4218-4841-A467-F177CD709456}"/>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3BC25059-78BE-4D2F-BDCD-C88C84A7639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E4EC318D-4B6A-41EE-BB44-5B913487056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10D0D78E-17DA-4DFA-9EE9-A60781322C75}"/>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CD8B5C3D-686F-40EB-BAA2-01E203FE2342}"/>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CA5888E3-FDC2-4146-8C4D-351798C2BE6B}"/>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6897238F-D56C-4281-B71E-B2B74F0A2FB6}"/>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F01A91F4-8CD6-46DA-A4C8-7D0BADB1973C}"/>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FDE3CDC1-2A7C-42B8-89F2-1AFF4405158B}"/>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E633EA4-317B-40FA-A290-822670BE7B72}"/>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5CFB64A9-D189-47FA-AE6B-27D59D976CA3}"/>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426B4C7-357D-42EB-A46A-570E9CA9D1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41CF3EF-1BA9-47E0-939F-2E29CB64CC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72396C9-DDE8-4456-8BFC-C221196E36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E7A3705-8B75-462E-B6A5-9D48E67895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2E47B3C-C522-4D51-B4AD-CF9CEC1B98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682" name="楕円 681">
          <a:extLst>
            <a:ext uri="{FF2B5EF4-FFF2-40B4-BE49-F238E27FC236}">
              <a16:creationId xmlns:a16="http://schemas.microsoft.com/office/drawing/2014/main" id="{1921CC9B-C53D-4753-952A-0C56B7B52578}"/>
            </a:ext>
          </a:extLst>
        </xdr:cNvPr>
        <xdr:cNvSpPr/>
      </xdr:nvSpPr>
      <xdr:spPr>
        <a:xfrm>
          <a:off x="16268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683" name="【公民館】&#10;有形固定資産減価償却率該当値テキスト">
          <a:extLst>
            <a:ext uri="{FF2B5EF4-FFF2-40B4-BE49-F238E27FC236}">
              <a16:creationId xmlns:a16="http://schemas.microsoft.com/office/drawing/2014/main" id="{52C754C3-E454-498D-940F-0805FA71A962}"/>
            </a:ext>
          </a:extLst>
        </xdr:cNvPr>
        <xdr:cNvSpPr txBox="1"/>
      </xdr:nvSpPr>
      <xdr:spPr>
        <a:xfrm>
          <a:off x="16357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55880</xdr:rowOff>
    </xdr:from>
    <xdr:to>
      <xdr:col>81</xdr:col>
      <xdr:colOff>101600</xdr:colOff>
      <xdr:row>106</xdr:row>
      <xdr:rowOff>157480</xdr:rowOff>
    </xdr:to>
    <xdr:sp macro="" textlink="">
      <xdr:nvSpPr>
        <xdr:cNvPr id="684" name="楕円 683">
          <a:extLst>
            <a:ext uri="{FF2B5EF4-FFF2-40B4-BE49-F238E27FC236}">
              <a16:creationId xmlns:a16="http://schemas.microsoft.com/office/drawing/2014/main" id="{A01EF85C-5652-4C24-9E93-DEBC350E59D0}"/>
            </a:ext>
          </a:extLst>
        </xdr:cNvPr>
        <xdr:cNvSpPr/>
      </xdr:nvSpPr>
      <xdr:spPr>
        <a:xfrm>
          <a:off x="1543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106680</xdr:rowOff>
    </xdr:from>
    <xdr:to>
      <xdr:col>85</xdr:col>
      <xdr:colOff>127000</xdr:colOff>
      <xdr:row>107</xdr:row>
      <xdr:rowOff>0</xdr:rowOff>
    </xdr:to>
    <xdr:cxnSp macro="">
      <xdr:nvCxnSpPr>
        <xdr:cNvPr id="685" name="直線コネクタ 684">
          <a:extLst>
            <a:ext uri="{FF2B5EF4-FFF2-40B4-BE49-F238E27FC236}">
              <a16:creationId xmlns:a16="http://schemas.microsoft.com/office/drawing/2014/main" id="{EE93186C-0C06-43D1-A933-325A92A71C61}"/>
            </a:ext>
          </a:extLst>
        </xdr:cNvPr>
        <xdr:cNvCxnSpPr/>
      </xdr:nvCxnSpPr>
      <xdr:spPr>
        <a:xfrm>
          <a:off x="15481300" y="182803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686" name="楕円 685">
          <a:extLst>
            <a:ext uri="{FF2B5EF4-FFF2-40B4-BE49-F238E27FC236}">
              <a16:creationId xmlns:a16="http://schemas.microsoft.com/office/drawing/2014/main" id="{12E62D2F-0155-4DC6-BA39-8A1457254268}"/>
            </a:ext>
          </a:extLst>
        </xdr:cNvPr>
        <xdr:cNvSpPr/>
      </xdr:nvSpPr>
      <xdr:spPr>
        <a:xfrm>
          <a:off x="1454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74295</xdr:rowOff>
    </xdr:from>
    <xdr:to>
      <xdr:col>81</xdr:col>
      <xdr:colOff>50800</xdr:colOff>
      <xdr:row>106</xdr:row>
      <xdr:rowOff>106680</xdr:rowOff>
    </xdr:to>
    <xdr:cxnSp macro="">
      <xdr:nvCxnSpPr>
        <xdr:cNvPr id="687" name="直線コネクタ 686">
          <a:extLst>
            <a:ext uri="{FF2B5EF4-FFF2-40B4-BE49-F238E27FC236}">
              <a16:creationId xmlns:a16="http://schemas.microsoft.com/office/drawing/2014/main" id="{974C174E-8678-470C-AC8C-724B84EC14FB}"/>
            </a:ext>
          </a:extLst>
        </xdr:cNvPr>
        <xdr:cNvCxnSpPr/>
      </xdr:nvCxnSpPr>
      <xdr:spPr>
        <a:xfrm>
          <a:off x="14592300" y="18247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688" name="楕円 687">
          <a:extLst>
            <a:ext uri="{FF2B5EF4-FFF2-40B4-BE49-F238E27FC236}">
              <a16:creationId xmlns:a16="http://schemas.microsoft.com/office/drawing/2014/main" id="{0491878A-C861-435B-819D-04E1C6BBA962}"/>
            </a:ext>
          </a:extLst>
        </xdr:cNvPr>
        <xdr:cNvSpPr/>
      </xdr:nvSpPr>
      <xdr:spPr>
        <a:xfrm>
          <a:off x="1365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45720</xdr:rowOff>
    </xdr:from>
    <xdr:to>
      <xdr:col>76</xdr:col>
      <xdr:colOff>114300</xdr:colOff>
      <xdr:row>106</xdr:row>
      <xdr:rowOff>74295</xdr:rowOff>
    </xdr:to>
    <xdr:cxnSp macro="">
      <xdr:nvCxnSpPr>
        <xdr:cNvPr id="689" name="直線コネクタ 688">
          <a:extLst>
            <a:ext uri="{FF2B5EF4-FFF2-40B4-BE49-F238E27FC236}">
              <a16:creationId xmlns:a16="http://schemas.microsoft.com/office/drawing/2014/main" id="{F181A347-BB52-40A8-BDB8-555584E0D9C1}"/>
            </a:ext>
          </a:extLst>
        </xdr:cNvPr>
        <xdr:cNvCxnSpPr/>
      </xdr:nvCxnSpPr>
      <xdr:spPr>
        <a:xfrm>
          <a:off x="13703300" y="18219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90" name="楕円 689">
          <a:extLst>
            <a:ext uri="{FF2B5EF4-FFF2-40B4-BE49-F238E27FC236}">
              <a16:creationId xmlns:a16="http://schemas.microsoft.com/office/drawing/2014/main" id="{E4125ADB-04FC-4B22-8474-328C463CA163}"/>
            </a:ext>
          </a:extLst>
        </xdr:cNvPr>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45720</xdr:rowOff>
    </xdr:to>
    <xdr:cxnSp macro="">
      <xdr:nvCxnSpPr>
        <xdr:cNvPr id="691" name="直線コネクタ 690">
          <a:extLst>
            <a:ext uri="{FF2B5EF4-FFF2-40B4-BE49-F238E27FC236}">
              <a16:creationId xmlns:a16="http://schemas.microsoft.com/office/drawing/2014/main" id="{A2E708C3-9779-485E-B886-2B453C5B1674}"/>
            </a:ext>
          </a:extLst>
        </xdr:cNvPr>
        <xdr:cNvCxnSpPr/>
      </xdr:nvCxnSpPr>
      <xdr:spPr>
        <a:xfrm>
          <a:off x="12814300" y="181451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9599413D-B3C8-4A2C-B0DA-7F7DE13BEE6D}"/>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93" name="n_2aveValue【公民館】&#10;有形固定資産減価償却率">
          <a:extLst>
            <a:ext uri="{FF2B5EF4-FFF2-40B4-BE49-F238E27FC236}">
              <a16:creationId xmlns:a16="http://schemas.microsoft.com/office/drawing/2014/main" id="{4DDCDE31-05D4-42A5-98DF-BD672B2B5B74}"/>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a:extLst>
            <a:ext uri="{FF2B5EF4-FFF2-40B4-BE49-F238E27FC236}">
              <a16:creationId xmlns:a16="http://schemas.microsoft.com/office/drawing/2014/main" id="{3967D424-DA36-4544-AB99-EF19CD9AE864}"/>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5" name="n_4aveValue【公民館】&#10;有形固定資産減価償却率">
          <a:extLst>
            <a:ext uri="{FF2B5EF4-FFF2-40B4-BE49-F238E27FC236}">
              <a16:creationId xmlns:a16="http://schemas.microsoft.com/office/drawing/2014/main" id="{78BBDE34-15E2-4EC6-B630-3B4E2A5B4014}"/>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148607</xdr:rowOff>
    </xdr:from>
    <xdr:ext cx="405111" cy="259045"/>
    <xdr:sp macro="" textlink="">
      <xdr:nvSpPr>
        <xdr:cNvPr id="696" name="n_1mainValue【公民館】&#10;有形固定資産減価償却率">
          <a:extLst>
            <a:ext uri="{FF2B5EF4-FFF2-40B4-BE49-F238E27FC236}">
              <a16:creationId xmlns:a16="http://schemas.microsoft.com/office/drawing/2014/main" id="{295DB172-9EAC-4B6D-827F-94DC0927BF47}"/>
            </a:ext>
          </a:extLst>
        </xdr:cNvPr>
        <xdr:cNvSpPr txBox="1"/>
      </xdr:nvSpPr>
      <xdr:spPr>
        <a:xfrm>
          <a:off x="152660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697" name="n_2mainValue【公民館】&#10;有形固定資産減価償却率">
          <a:extLst>
            <a:ext uri="{FF2B5EF4-FFF2-40B4-BE49-F238E27FC236}">
              <a16:creationId xmlns:a16="http://schemas.microsoft.com/office/drawing/2014/main" id="{23AF7550-0030-434C-8996-BEB01C853A58}"/>
            </a:ext>
          </a:extLst>
        </xdr:cNvPr>
        <xdr:cNvSpPr txBox="1"/>
      </xdr:nvSpPr>
      <xdr:spPr>
        <a:xfrm>
          <a:off x="14389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87647</xdr:rowOff>
    </xdr:from>
    <xdr:ext cx="405111" cy="259045"/>
    <xdr:sp macro="" textlink="">
      <xdr:nvSpPr>
        <xdr:cNvPr id="698" name="n_3mainValue【公民館】&#10;有形固定資産減価償却率">
          <a:extLst>
            <a:ext uri="{FF2B5EF4-FFF2-40B4-BE49-F238E27FC236}">
              <a16:creationId xmlns:a16="http://schemas.microsoft.com/office/drawing/2014/main" id="{A14F8D98-783C-4D0C-B358-6A635B049730}"/>
            </a:ext>
          </a:extLst>
        </xdr:cNvPr>
        <xdr:cNvSpPr txBox="1"/>
      </xdr:nvSpPr>
      <xdr:spPr>
        <a:xfrm>
          <a:off x="13500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699" name="n_4mainValue【公民館】&#10;有形固定資産減価償却率">
          <a:extLst>
            <a:ext uri="{FF2B5EF4-FFF2-40B4-BE49-F238E27FC236}">
              <a16:creationId xmlns:a16="http://schemas.microsoft.com/office/drawing/2014/main" id="{C07AB8F1-EC10-467B-A7CB-B85618CB2B84}"/>
            </a:ext>
          </a:extLst>
        </xdr:cNvPr>
        <xdr:cNvSpPr txBox="1"/>
      </xdr:nvSpPr>
      <xdr:spPr>
        <a:xfrm>
          <a:off x="12611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939B52D-761A-4764-8455-E59962A418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7E364C94-7863-47A6-9A1E-6EE3483D44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3BD225C0-5053-422A-B619-0B37BB5694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65AF504-7140-4B46-8D74-5A49ADAEFF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2AC8A6E-3F9C-47DE-BE33-D5840F1681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5E8DF87-9212-4C8C-8F15-D0BD402082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881222A7-BFFB-4DE7-BDDA-FF8C4C277A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6C4107B-36FD-4455-A16B-28B2026ED8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BB780AC-A1A9-4419-BADA-68CBD4E642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8081C5B-90C9-4B43-A9EB-AB5EDCADF6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119D4990-FDD4-4C78-B136-98C8EEC568A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A9580FA2-43BC-4B35-8C7B-B7C359AE6B1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82EA0E27-BA53-4A63-B8FC-7B53FA1A1CC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33C4AA91-D579-4BD7-9AC6-22321FBF413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2D03CB1A-848E-41B0-B416-52B3BE026D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775AF023-A056-40FB-AA31-FECE4E9BC8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92B823-98FD-4938-93F9-65523CECEA5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56C1249E-6E92-4B99-AC7B-F5E5B5AA2E6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B963B5C3-F4C7-413F-8F62-5EB18BFD2B6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9E9A64D2-457C-4356-9D65-BB2071840E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FBC488F5-2C4F-4E75-A391-FC5E83BA6DE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40375C0A-C61B-4275-9792-B1BEEB4F80B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BBFADA0F-516E-4CDB-ADDB-437C321ECAD1}"/>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68326494-B24B-43B1-9290-F2303E759485}"/>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EC518365-8F76-418A-9D46-E0E05707274F}"/>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905D1DD8-8CB0-4C9E-A5DF-A678A5B89AC6}"/>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26" name="【公民館】&#10;一人当たり面積平均値テキスト">
          <a:extLst>
            <a:ext uri="{FF2B5EF4-FFF2-40B4-BE49-F238E27FC236}">
              <a16:creationId xmlns:a16="http://schemas.microsoft.com/office/drawing/2014/main" id="{0D861EA2-8D73-41A3-941D-2904680E1E8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6D86C537-85FD-4C14-ACCB-2868AA816E83}"/>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D7805726-7DDD-41F3-AB4A-F4A785CA40B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9E7C357F-2BA6-49B2-A268-A34F459B9E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880954D4-416B-4AA0-9C9B-11DCB42DB34E}"/>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1E210B38-3D3D-443D-AA64-A73F5A32C82D}"/>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E5379CC-45F1-4CD7-BBEC-049E80603A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C14AE61-364A-486F-A790-1E8BEA4C32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343D15F-D3BA-4A50-87FE-BFF1F146F3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5A503F1-0963-401B-A886-21494B9B22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53F0D34-8521-4BF8-82A6-F6FACD4346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34544</xdr:rowOff>
    </xdr:from>
    <xdr:to>
      <xdr:col>116</xdr:col>
      <xdr:colOff>114300</xdr:colOff>
      <xdr:row>102</xdr:row>
      <xdr:rowOff>136144</xdr:rowOff>
    </xdr:to>
    <xdr:sp macro="" textlink="">
      <xdr:nvSpPr>
        <xdr:cNvPr id="737" name="楕円 736">
          <a:extLst>
            <a:ext uri="{FF2B5EF4-FFF2-40B4-BE49-F238E27FC236}">
              <a16:creationId xmlns:a16="http://schemas.microsoft.com/office/drawing/2014/main" id="{C3BEB210-06E2-4562-9B89-A3F0FE6DE845}"/>
            </a:ext>
          </a:extLst>
        </xdr:cNvPr>
        <xdr:cNvSpPr/>
      </xdr:nvSpPr>
      <xdr:spPr>
        <a:xfrm>
          <a:off x="221107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57421</xdr:rowOff>
    </xdr:from>
    <xdr:ext cx="469744" cy="259045"/>
    <xdr:sp macro="" textlink="">
      <xdr:nvSpPr>
        <xdr:cNvPr id="738" name="【公民館】&#10;一人当たり面積該当値テキスト">
          <a:extLst>
            <a:ext uri="{FF2B5EF4-FFF2-40B4-BE49-F238E27FC236}">
              <a16:creationId xmlns:a16="http://schemas.microsoft.com/office/drawing/2014/main" id="{F1920053-D079-4321-B994-253626D3210B}"/>
            </a:ext>
          </a:extLst>
        </xdr:cNvPr>
        <xdr:cNvSpPr txBox="1"/>
      </xdr:nvSpPr>
      <xdr:spPr>
        <a:xfrm>
          <a:off x="22199600" y="173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55118</xdr:rowOff>
    </xdr:from>
    <xdr:to>
      <xdr:col>112</xdr:col>
      <xdr:colOff>38100</xdr:colOff>
      <xdr:row>102</xdr:row>
      <xdr:rowOff>156718</xdr:rowOff>
    </xdr:to>
    <xdr:sp macro="" textlink="">
      <xdr:nvSpPr>
        <xdr:cNvPr id="739" name="楕円 738">
          <a:extLst>
            <a:ext uri="{FF2B5EF4-FFF2-40B4-BE49-F238E27FC236}">
              <a16:creationId xmlns:a16="http://schemas.microsoft.com/office/drawing/2014/main" id="{F777586F-7707-4C89-AF5C-CD4C2A1277B6}"/>
            </a:ext>
          </a:extLst>
        </xdr:cNvPr>
        <xdr:cNvSpPr/>
      </xdr:nvSpPr>
      <xdr:spPr>
        <a:xfrm>
          <a:off x="21272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85344</xdr:rowOff>
    </xdr:from>
    <xdr:to>
      <xdr:col>116</xdr:col>
      <xdr:colOff>63500</xdr:colOff>
      <xdr:row>102</xdr:row>
      <xdr:rowOff>105918</xdr:rowOff>
    </xdr:to>
    <xdr:cxnSp macro="">
      <xdr:nvCxnSpPr>
        <xdr:cNvPr id="740" name="直線コネクタ 739">
          <a:extLst>
            <a:ext uri="{FF2B5EF4-FFF2-40B4-BE49-F238E27FC236}">
              <a16:creationId xmlns:a16="http://schemas.microsoft.com/office/drawing/2014/main" id="{C49A3D7F-2E3A-46F3-BE67-DD50B451DC3F}"/>
            </a:ext>
          </a:extLst>
        </xdr:cNvPr>
        <xdr:cNvCxnSpPr/>
      </xdr:nvCxnSpPr>
      <xdr:spPr>
        <a:xfrm flipV="1">
          <a:off x="21323300" y="1757324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82550</xdr:rowOff>
    </xdr:from>
    <xdr:to>
      <xdr:col>107</xdr:col>
      <xdr:colOff>101600</xdr:colOff>
      <xdr:row>103</xdr:row>
      <xdr:rowOff>12700</xdr:rowOff>
    </xdr:to>
    <xdr:sp macro="" textlink="">
      <xdr:nvSpPr>
        <xdr:cNvPr id="741" name="楕円 740">
          <a:extLst>
            <a:ext uri="{FF2B5EF4-FFF2-40B4-BE49-F238E27FC236}">
              <a16:creationId xmlns:a16="http://schemas.microsoft.com/office/drawing/2014/main" id="{8921708D-FBA9-4C6A-A868-5D3C0CCA44E0}"/>
            </a:ext>
          </a:extLst>
        </xdr:cNvPr>
        <xdr:cNvSpPr/>
      </xdr:nvSpPr>
      <xdr:spPr>
        <a:xfrm>
          <a:off x="20383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105918</xdr:rowOff>
    </xdr:from>
    <xdr:to>
      <xdr:col>111</xdr:col>
      <xdr:colOff>177800</xdr:colOff>
      <xdr:row>102</xdr:row>
      <xdr:rowOff>133350</xdr:rowOff>
    </xdr:to>
    <xdr:cxnSp macro="">
      <xdr:nvCxnSpPr>
        <xdr:cNvPr id="742" name="直線コネクタ 741">
          <a:extLst>
            <a:ext uri="{FF2B5EF4-FFF2-40B4-BE49-F238E27FC236}">
              <a16:creationId xmlns:a16="http://schemas.microsoft.com/office/drawing/2014/main" id="{E38B35FA-7401-490C-896E-EF67F0B630E1}"/>
            </a:ext>
          </a:extLst>
        </xdr:cNvPr>
        <xdr:cNvCxnSpPr/>
      </xdr:nvCxnSpPr>
      <xdr:spPr>
        <a:xfrm flipV="1">
          <a:off x="20434300" y="175938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100837</xdr:rowOff>
    </xdr:from>
    <xdr:to>
      <xdr:col>102</xdr:col>
      <xdr:colOff>165100</xdr:colOff>
      <xdr:row>103</xdr:row>
      <xdr:rowOff>30987</xdr:rowOff>
    </xdr:to>
    <xdr:sp macro="" textlink="">
      <xdr:nvSpPr>
        <xdr:cNvPr id="743" name="楕円 742">
          <a:extLst>
            <a:ext uri="{FF2B5EF4-FFF2-40B4-BE49-F238E27FC236}">
              <a16:creationId xmlns:a16="http://schemas.microsoft.com/office/drawing/2014/main" id="{A50D3ABE-46EA-4529-A631-375A5C104153}"/>
            </a:ext>
          </a:extLst>
        </xdr:cNvPr>
        <xdr:cNvSpPr/>
      </xdr:nvSpPr>
      <xdr:spPr>
        <a:xfrm>
          <a:off x="19494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133350</xdr:rowOff>
    </xdr:from>
    <xdr:to>
      <xdr:col>107</xdr:col>
      <xdr:colOff>50800</xdr:colOff>
      <xdr:row>102</xdr:row>
      <xdr:rowOff>151637</xdr:rowOff>
    </xdr:to>
    <xdr:cxnSp macro="">
      <xdr:nvCxnSpPr>
        <xdr:cNvPr id="744" name="直線コネクタ 743">
          <a:extLst>
            <a:ext uri="{FF2B5EF4-FFF2-40B4-BE49-F238E27FC236}">
              <a16:creationId xmlns:a16="http://schemas.microsoft.com/office/drawing/2014/main" id="{FC5E75BA-4CA8-4E77-BCCF-8E17E15FD475}"/>
            </a:ext>
          </a:extLst>
        </xdr:cNvPr>
        <xdr:cNvCxnSpPr/>
      </xdr:nvCxnSpPr>
      <xdr:spPr>
        <a:xfrm flipV="1">
          <a:off x="19545300" y="1762125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20828</xdr:rowOff>
    </xdr:from>
    <xdr:to>
      <xdr:col>98</xdr:col>
      <xdr:colOff>38100</xdr:colOff>
      <xdr:row>103</xdr:row>
      <xdr:rowOff>122428</xdr:rowOff>
    </xdr:to>
    <xdr:sp macro="" textlink="">
      <xdr:nvSpPr>
        <xdr:cNvPr id="745" name="楕円 744">
          <a:extLst>
            <a:ext uri="{FF2B5EF4-FFF2-40B4-BE49-F238E27FC236}">
              <a16:creationId xmlns:a16="http://schemas.microsoft.com/office/drawing/2014/main" id="{16D59EBC-8078-4334-A6D4-AE3F15659C4E}"/>
            </a:ext>
          </a:extLst>
        </xdr:cNvPr>
        <xdr:cNvSpPr/>
      </xdr:nvSpPr>
      <xdr:spPr>
        <a:xfrm>
          <a:off x="18605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151637</xdr:rowOff>
    </xdr:from>
    <xdr:to>
      <xdr:col>102</xdr:col>
      <xdr:colOff>114300</xdr:colOff>
      <xdr:row>103</xdr:row>
      <xdr:rowOff>71628</xdr:rowOff>
    </xdr:to>
    <xdr:cxnSp macro="">
      <xdr:nvCxnSpPr>
        <xdr:cNvPr id="746" name="直線コネクタ 745">
          <a:extLst>
            <a:ext uri="{FF2B5EF4-FFF2-40B4-BE49-F238E27FC236}">
              <a16:creationId xmlns:a16="http://schemas.microsoft.com/office/drawing/2014/main" id="{8DF175F8-86CC-47FE-96BB-E9DD3CF7B42A}"/>
            </a:ext>
          </a:extLst>
        </xdr:cNvPr>
        <xdr:cNvCxnSpPr/>
      </xdr:nvCxnSpPr>
      <xdr:spPr>
        <a:xfrm flipV="1">
          <a:off x="18656300" y="1763953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7" name="n_1aveValue【公民館】&#10;一人当たり面積">
          <a:extLst>
            <a:ext uri="{FF2B5EF4-FFF2-40B4-BE49-F238E27FC236}">
              <a16:creationId xmlns:a16="http://schemas.microsoft.com/office/drawing/2014/main" id="{73303422-95E9-42FF-9632-2D1E56E7ACDE}"/>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48" name="n_2aveValue【公民館】&#10;一人当たり面積">
          <a:extLst>
            <a:ext uri="{FF2B5EF4-FFF2-40B4-BE49-F238E27FC236}">
              <a16:creationId xmlns:a16="http://schemas.microsoft.com/office/drawing/2014/main" id="{4B7E42EE-6DB6-4457-A6A2-B94ED322D820}"/>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aveValue【公民館】&#10;一人当たり面積">
          <a:extLst>
            <a:ext uri="{FF2B5EF4-FFF2-40B4-BE49-F238E27FC236}">
              <a16:creationId xmlns:a16="http://schemas.microsoft.com/office/drawing/2014/main" id="{C87F4AA6-96C3-4C4A-AA0B-36FE521D8BA8}"/>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50" name="n_4aveValue【公民館】&#10;一人当たり面積">
          <a:extLst>
            <a:ext uri="{FF2B5EF4-FFF2-40B4-BE49-F238E27FC236}">
              <a16:creationId xmlns:a16="http://schemas.microsoft.com/office/drawing/2014/main" id="{13C7A578-1ED0-4D27-8220-699E635B8870}"/>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1795</xdr:rowOff>
    </xdr:from>
    <xdr:ext cx="469744" cy="259045"/>
    <xdr:sp macro="" textlink="">
      <xdr:nvSpPr>
        <xdr:cNvPr id="751" name="n_1mainValue【公民館】&#10;一人当たり面積">
          <a:extLst>
            <a:ext uri="{FF2B5EF4-FFF2-40B4-BE49-F238E27FC236}">
              <a16:creationId xmlns:a16="http://schemas.microsoft.com/office/drawing/2014/main" id="{EF8F173E-8268-4942-A8B7-850CB709D651}"/>
            </a:ext>
          </a:extLst>
        </xdr:cNvPr>
        <xdr:cNvSpPr txBox="1"/>
      </xdr:nvSpPr>
      <xdr:spPr>
        <a:xfrm>
          <a:off x="210757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29227</xdr:rowOff>
    </xdr:from>
    <xdr:ext cx="469744" cy="259045"/>
    <xdr:sp macro="" textlink="">
      <xdr:nvSpPr>
        <xdr:cNvPr id="752" name="n_2mainValue【公民館】&#10;一人当たり面積">
          <a:extLst>
            <a:ext uri="{FF2B5EF4-FFF2-40B4-BE49-F238E27FC236}">
              <a16:creationId xmlns:a16="http://schemas.microsoft.com/office/drawing/2014/main" id="{5A349101-082A-45A7-8CEA-A91CDAE241BD}"/>
            </a:ext>
          </a:extLst>
        </xdr:cNvPr>
        <xdr:cNvSpPr txBox="1"/>
      </xdr:nvSpPr>
      <xdr:spPr>
        <a:xfrm>
          <a:off x="20199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47514</xdr:rowOff>
    </xdr:from>
    <xdr:ext cx="469744" cy="259045"/>
    <xdr:sp macro="" textlink="">
      <xdr:nvSpPr>
        <xdr:cNvPr id="753" name="n_3mainValue【公民館】&#10;一人当たり面積">
          <a:extLst>
            <a:ext uri="{FF2B5EF4-FFF2-40B4-BE49-F238E27FC236}">
              <a16:creationId xmlns:a16="http://schemas.microsoft.com/office/drawing/2014/main" id="{1E957CA1-06A8-4BEE-9196-6B00D81C1457}"/>
            </a:ext>
          </a:extLst>
        </xdr:cNvPr>
        <xdr:cNvSpPr txBox="1"/>
      </xdr:nvSpPr>
      <xdr:spPr>
        <a:xfrm>
          <a:off x="19310427" y="1736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138955</xdr:rowOff>
    </xdr:from>
    <xdr:ext cx="469744" cy="259045"/>
    <xdr:sp macro="" textlink="">
      <xdr:nvSpPr>
        <xdr:cNvPr id="754" name="n_4mainValue【公民館】&#10;一人当たり面積">
          <a:extLst>
            <a:ext uri="{FF2B5EF4-FFF2-40B4-BE49-F238E27FC236}">
              <a16:creationId xmlns:a16="http://schemas.microsoft.com/office/drawing/2014/main" id="{AF98320A-B61B-476B-9107-B7A9CECDD794}"/>
            </a:ext>
          </a:extLst>
        </xdr:cNvPr>
        <xdr:cNvSpPr txBox="1"/>
      </xdr:nvSpPr>
      <xdr:spPr>
        <a:xfrm>
          <a:off x="18421427" y="174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FBB85C4A-B83F-403D-91AF-104FDECE27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DC645CBD-70CC-4A1A-8001-B650B3AFE0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51B22E5-B978-4B61-A030-E9B0BB400C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市では人口に対して市の面積が広大であり、集落も点在していることから、道路や橋梁、トンネルが多く整備されており、一人当たりの数値も突出する傾向となっている。道路舗装、斜面危険個所等については予防保全型の維持管理により優先順位を定め整備を進めていくことと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が、減価償却率を押し下げるまでには至っていない。また、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つい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統廃合を順次進めて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不用となった保育所については売却や他の施設への利活用といったことから減価償却率の上昇を押し下げるよう努めていく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また、公民館についても利用状況と老朽化状態を勘案し、一人当たり面積が過大とならない施設数とするよう検討を進める。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F5E9D0-0722-4B84-B9E0-9B41BF10BD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13E948-7496-4FF4-A947-B252925EDC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56A8C2-96D6-4F50-ADD1-0EA8B3D71D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1DAE27-D9EB-4106-8132-684E6D52B5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87F5FB-D7A2-4D8B-A511-140396C6ED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527F9C-385E-42DF-B2BD-D675E539F9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ADFC49-C357-4483-8341-8439174784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4BDBFC-3463-4F4D-B55B-9AD80D0928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E9BF15-89FA-45CA-8421-AA131B016E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E87B39-2D91-49BA-A146-C0CB7685B6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67EB42-8206-402E-8FFC-AA0E55E0F5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4CFCD9-FAD0-4BD3-9035-17AB24C26D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429B2F-B7C0-4EB7-A6E5-39ABA0D343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013AA7-5CD0-4BED-BC4E-7718D2DC8B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285EA-190A-42E7-96DD-C6E0FD0735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E8D0C6-C3A3-4114-9951-25AAA66C3F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0DB70C-FDE0-4C62-B14E-96CCE30995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387BAC-BE00-4FF2-BFFE-21814CF20E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C73809-BAB1-4896-9965-FC4270F213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354139-7E37-4851-9A37-23FD4541C2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1CA406-BA6E-42C7-8C8E-7DBA646124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10E310-64EE-461D-9F92-ACD873EB6E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08FE78-128D-43B9-9BA9-CC536891D6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D382EC-3556-4455-B5DB-4008BE1EEB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C50DC7-0338-4961-9678-B3698FA5B0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0580FF-97A6-4929-8A9A-B58C65B232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FC1175-9C04-41AB-A14B-9613C80557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016D0E-E9F4-450C-BD53-EA039F1EEF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C83F1A-7A59-463C-BE16-9D2A9C9156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1E8C04-F710-4763-BB46-AFE05E43C7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B4030A-7352-4E9C-B947-DF42EAAFC7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59CEDA-D09F-4AE8-B8D4-CE5D332298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88388E-F652-464C-9C2F-D165A28E5B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9C06A2-B8FD-4E10-9C9D-A5A0E0CD18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C0151B-2A12-4061-A107-EB7B4C0664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A3BFB4-51DE-4D5F-A378-629D48298E4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C6BA89-703B-4849-AA0F-ADEA0AAAE4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3CD658-2B3B-4F81-82FE-6126E7DC8F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EB4359-82B7-4590-B0C1-20F3D14E1B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44FDDB-649F-40AC-AC98-A0776F6B1F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903B28-62E2-4B69-9411-20C979B4D8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2A8C1C6-FAA6-4695-B572-9F5FB53436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469C5E0-276B-4E85-84BD-8E8F8E287E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FFC8B5-82C3-48E7-AD34-3AB9C02AC52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BA8CA8-29C4-4491-9793-35D0DE76F1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BAB10C-58EA-4D6D-B07D-43E66A86D80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D76CA18-06F9-4370-ACBA-2DA2E1F4FDD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3739E1-D008-4335-BB65-A41CF86A588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77AF04-C220-44FF-8E53-9CE341D4CEC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A0EDDCC-5F55-4DD0-9A0B-3D36725F18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EE86C1-20BA-4322-825B-D3AA52B23D8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9CCA5DF-167F-4673-9042-A28AFA15822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FBD74A-680B-4602-B43A-8A73195653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5E329B4-7107-4C64-98F3-6480D17F6E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C06E0EA-8CE9-4A5E-A627-8A88A40277D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4F92961-1AE3-4549-AE7B-1E68F752A82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03B03C7-66EF-4C8C-974C-6504711EAC43}"/>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9B78409-52DD-4D00-8874-7CF521D947C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2F9F328-D138-43B8-B451-15634811BE2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48081E16-6EC9-4A1C-8D13-C09BE91BC0A2}"/>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CFE43537-2D68-4331-BD2C-4A05219BF4F3}"/>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382D4D64-F93A-4D2D-811C-F8E8FFB7EABE}"/>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F7FF1A8-256F-4BD7-9FD0-A5946D79D97E}"/>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2978D2BA-3D2E-488F-B320-137A3DC35962}"/>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1457EE4B-DF7F-4AEC-96F2-98E7B9363007}"/>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4748B91-38FA-4A6F-B5A8-FC21BD70D6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B598A2-78B0-4AAC-92C1-A92B7C9A73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40EB59-4855-47D2-B9BB-1CEA37F8A1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3E811D-EE05-4698-A880-A2C84D63AB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E16B0F-4E40-40B8-8EAC-A03838886E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54610</xdr:rowOff>
    </xdr:from>
    <xdr:to>
      <xdr:col>24</xdr:col>
      <xdr:colOff>114300</xdr:colOff>
      <xdr:row>36</xdr:row>
      <xdr:rowOff>156210</xdr:rowOff>
    </xdr:to>
    <xdr:sp macro="" textlink="">
      <xdr:nvSpPr>
        <xdr:cNvPr id="72" name="楕円 71">
          <a:extLst>
            <a:ext uri="{FF2B5EF4-FFF2-40B4-BE49-F238E27FC236}">
              <a16:creationId xmlns:a16="http://schemas.microsoft.com/office/drawing/2014/main" id="{A5F21B28-1553-4CB3-8E91-A2C7270D4579}"/>
            </a:ext>
          </a:extLst>
        </xdr:cNvPr>
        <xdr:cNvSpPr/>
      </xdr:nvSpPr>
      <xdr:spPr>
        <a:xfrm>
          <a:off x="45847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77487</xdr:rowOff>
    </xdr:from>
    <xdr:ext cx="405111" cy="259045"/>
    <xdr:sp macro="" textlink="">
      <xdr:nvSpPr>
        <xdr:cNvPr id="73" name="【図書館】&#10;有形固定資産減価償却率該当値テキスト">
          <a:extLst>
            <a:ext uri="{FF2B5EF4-FFF2-40B4-BE49-F238E27FC236}">
              <a16:creationId xmlns:a16="http://schemas.microsoft.com/office/drawing/2014/main" id="{BA1474F1-513D-4208-B4D5-95747C1AF273}"/>
            </a:ext>
          </a:extLst>
        </xdr:cNvPr>
        <xdr:cNvSpPr txBox="1"/>
      </xdr:nvSpPr>
      <xdr:spPr>
        <a:xfrm>
          <a:off x="4673600"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27940</xdr:rowOff>
    </xdr:from>
    <xdr:to>
      <xdr:col>20</xdr:col>
      <xdr:colOff>38100</xdr:colOff>
      <xdr:row>36</xdr:row>
      <xdr:rowOff>129540</xdr:rowOff>
    </xdr:to>
    <xdr:sp macro="" textlink="">
      <xdr:nvSpPr>
        <xdr:cNvPr id="74" name="楕円 73">
          <a:extLst>
            <a:ext uri="{FF2B5EF4-FFF2-40B4-BE49-F238E27FC236}">
              <a16:creationId xmlns:a16="http://schemas.microsoft.com/office/drawing/2014/main" id="{5A66C705-92F4-47F2-B7EE-9DEDD8100808}"/>
            </a:ext>
          </a:extLst>
        </xdr:cNvPr>
        <xdr:cNvSpPr/>
      </xdr:nvSpPr>
      <xdr:spPr>
        <a:xfrm>
          <a:off x="3746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78740</xdr:rowOff>
    </xdr:from>
    <xdr:to>
      <xdr:col>24</xdr:col>
      <xdr:colOff>63500</xdr:colOff>
      <xdr:row>36</xdr:row>
      <xdr:rowOff>105410</xdr:rowOff>
    </xdr:to>
    <xdr:cxnSp macro="">
      <xdr:nvCxnSpPr>
        <xdr:cNvPr id="75" name="直線コネクタ 74">
          <a:extLst>
            <a:ext uri="{FF2B5EF4-FFF2-40B4-BE49-F238E27FC236}">
              <a16:creationId xmlns:a16="http://schemas.microsoft.com/office/drawing/2014/main" id="{079ECFBE-9796-42DB-9134-0E932844039C}"/>
            </a:ext>
          </a:extLst>
        </xdr:cNvPr>
        <xdr:cNvCxnSpPr/>
      </xdr:nvCxnSpPr>
      <xdr:spPr>
        <a:xfrm>
          <a:off x="3797300" y="62509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6" name="楕円 75">
          <a:extLst>
            <a:ext uri="{FF2B5EF4-FFF2-40B4-BE49-F238E27FC236}">
              <a16:creationId xmlns:a16="http://schemas.microsoft.com/office/drawing/2014/main" id="{01A8C265-0B25-47DF-B153-14A74E6A9E02}"/>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78740</xdr:rowOff>
    </xdr:to>
    <xdr:cxnSp macro="">
      <xdr:nvCxnSpPr>
        <xdr:cNvPr id="77" name="直線コネクタ 76">
          <a:extLst>
            <a:ext uri="{FF2B5EF4-FFF2-40B4-BE49-F238E27FC236}">
              <a16:creationId xmlns:a16="http://schemas.microsoft.com/office/drawing/2014/main" id="{730E9570-6541-4BAF-BF93-2E3DB56295AC}"/>
            </a:ext>
          </a:extLst>
        </xdr:cNvPr>
        <xdr:cNvCxnSpPr/>
      </xdr:nvCxnSpPr>
      <xdr:spPr>
        <a:xfrm>
          <a:off x="2908300" y="62255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8" name="楕円 77">
          <a:extLst>
            <a:ext uri="{FF2B5EF4-FFF2-40B4-BE49-F238E27FC236}">
              <a16:creationId xmlns:a16="http://schemas.microsoft.com/office/drawing/2014/main" id="{5A780D0D-2FDF-4F88-A700-F8755DC248B2}"/>
            </a:ext>
          </a:extLst>
        </xdr:cNvPr>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53340</xdr:rowOff>
    </xdr:to>
    <xdr:cxnSp macro="">
      <xdr:nvCxnSpPr>
        <xdr:cNvPr id="79" name="直線コネクタ 78">
          <a:extLst>
            <a:ext uri="{FF2B5EF4-FFF2-40B4-BE49-F238E27FC236}">
              <a16:creationId xmlns:a16="http://schemas.microsoft.com/office/drawing/2014/main" id="{C2217D18-2B04-4324-B16C-212E59B23C93}"/>
            </a:ext>
          </a:extLst>
        </xdr:cNvPr>
        <xdr:cNvCxnSpPr/>
      </xdr:nvCxnSpPr>
      <xdr:spPr>
        <a:xfrm>
          <a:off x="2019300" y="61988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123190</xdr:rowOff>
    </xdr:from>
    <xdr:to>
      <xdr:col>6</xdr:col>
      <xdr:colOff>38100</xdr:colOff>
      <xdr:row>36</xdr:row>
      <xdr:rowOff>53340</xdr:rowOff>
    </xdr:to>
    <xdr:sp macro="" textlink="">
      <xdr:nvSpPr>
        <xdr:cNvPr id="80" name="楕円 79">
          <a:extLst>
            <a:ext uri="{FF2B5EF4-FFF2-40B4-BE49-F238E27FC236}">
              <a16:creationId xmlns:a16="http://schemas.microsoft.com/office/drawing/2014/main" id="{7E488C0D-1B9D-4791-8DF0-E3A1692E9662}"/>
            </a:ext>
          </a:extLst>
        </xdr:cNvPr>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2540</xdr:rowOff>
    </xdr:from>
    <xdr:to>
      <xdr:col>10</xdr:col>
      <xdr:colOff>114300</xdr:colOff>
      <xdr:row>36</xdr:row>
      <xdr:rowOff>26670</xdr:rowOff>
    </xdr:to>
    <xdr:cxnSp macro="">
      <xdr:nvCxnSpPr>
        <xdr:cNvPr id="81" name="直線コネクタ 80">
          <a:extLst>
            <a:ext uri="{FF2B5EF4-FFF2-40B4-BE49-F238E27FC236}">
              <a16:creationId xmlns:a16="http://schemas.microsoft.com/office/drawing/2014/main" id="{D8871C47-4488-4978-8B12-8F16EECD83FA}"/>
            </a:ext>
          </a:extLst>
        </xdr:cNvPr>
        <xdr:cNvCxnSpPr/>
      </xdr:nvCxnSpPr>
      <xdr:spPr>
        <a:xfrm>
          <a:off x="1130300" y="6174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C3182660-B52E-43D5-8191-785E06B7F903}"/>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95A54A99-1144-4FCA-8CBD-4D0DFB113C12}"/>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890BBB5C-95AC-4264-A94F-4BC1136F7962}"/>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9C716BF2-3774-4768-9A18-CFC4D2173486}"/>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146067</xdr:rowOff>
    </xdr:from>
    <xdr:ext cx="405111" cy="259045"/>
    <xdr:sp macro="" textlink="">
      <xdr:nvSpPr>
        <xdr:cNvPr id="86" name="n_1mainValue【図書館】&#10;有形固定資産減価償却率">
          <a:extLst>
            <a:ext uri="{FF2B5EF4-FFF2-40B4-BE49-F238E27FC236}">
              <a16:creationId xmlns:a16="http://schemas.microsoft.com/office/drawing/2014/main" id="{423B95DA-9FC3-4228-BA61-89A19563BAB7}"/>
            </a:ext>
          </a:extLst>
        </xdr:cNvPr>
        <xdr:cNvSpPr txBox="1"/>
      </xdr:nvSpPr>
      <xdr:spPr>
        <a:xfrm>
          <a:off x="35820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7" name="n_2mainValue【図書館】&#10;有形固定資産減価償却率">
          <a:extLst>
            <a:ext uri="{FF2B5EF4-FFF2-40B4-BE49-F238E27FC236}">
              <a16:creationId xmlns:a16="http://schemas.microsoft.com/office/drawing/2014/main" id="{968FD249-105A-4371-BCA5-7BF75FE3AC57}"/>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8" name="n_3mainValue【図書館】&#10;有形固定資産減価償却率">
          <a:extLst>
            <a:ext uri="{FF2B5EF4-FFF2-40B4-BE49-F238E27FC236}">
              <a16:creationId xmlns:a16="http://schemas.microsoft.com/office/drawing/2014/main" id="{BB62391D-17AE-4AD6-9B80-0E18786A07A7}"/>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69867</xdr:rowOff>
    </xdr:from>
    <xdr:ext cx="405111" cy="259045"/>
    <xdr:sp macro="" textlink="">
      <xdr:nvSpPr>
        <xdr:cNvPr id="89" name="n_4mainValue【図書館】&#10;有形固定資産減価償却率">
          <a:extLst>
            <a:ext uri="{FF2B5EF4-FFF2-40B4-BE49-F238E27FC236}">
              <a16:creationId xmlns:a16="http://schemas.microsoft.com/office/drawing/2014/main" id="{BC9DB27F-B67C-4569-ABC7-63B04DF02857}"/>
            </a:ext>
          </a:extLst>
        </xdr:cNvPr>
        <xdr:cNvSpPr txBox="1"/>
      </xdr:nvSpPr>
      <xdr:spPr>
        <a:xfrm>
          <a:off x="9277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B957A40-22E6-4090-A3C1-50FC5C1EC9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AD5E7A2-049E-4165-9C28-5252892A05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2A27BA2-B550-4DE9-B96A-CEE6A10787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DE4263B-C6B0-4DAF-A1C8-16CB88EA37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E36599B-3DC2-4024-8C7E-EF427AD805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1EF0BA5-701F-42C0-AC97-58C94F3549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05491CD-3F59-49F4-AD4B-CCAE4F3628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4D909E0-6C35-4796-BB68-C3A75EEE70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C60429E-AEC6-41DB-9A29-FCF0CF109EC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A3E966E-2A9D-48DB-9C37-E236DE263F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FD2CAE4-3DAF-4251-BE04-8A6DB2A7E3F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7D08B744-805B-4FCC-913B-0D3128169C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2C4308D-231F-45D3-8FE3-A09054EB51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D52C710-671B-45E8-B741-D44EEE2E16E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7FE7F47-5B57-4593-9724-7E96EABF30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E5AD533-E078-4529-B58A-738698B5886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31C17148-C1EB-47A3-83AC-256224F4220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939921E-B68B-4C19-AE56-F6DFFAA6498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9E1F2B8-C00B-40AC-9821-97497065BF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7B5A948-8258-439A-8197-14C815C6833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30BF577-3762-40F5-8789-88950AFED8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CBD1A6D-4444-4EA9-ACB3-09E255755B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271C7FF-302C-43FE-ACCC-F1BA9FC9BB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1DF88491-DD31-425E-801E-4BEEE2540C2F}"/>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D85AA3C-4103-4D2A-9693-717D18BBE669}"/>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0D06011-87EF-4CA9-9407-DAE5184C0C2B}"/>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3A88C272-8785-4A7B-A18A-B8E0771FF7C4}"/>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77E8A427-D18C-4D52-B040-17567498C243}"/>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13ED4AAF-6143-4E32-8F33-351B858C446D}"/>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69C74EFF-641B-4FDC-B5C4-25E14C79232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42A274AE-4C83-4395-9931-CE3A6636ED19}"/>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B205FBAF-1786-46D1-B9CA-60137807BD71}"/>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F66A8A0F-9A9C-4E3C-981F-1F9766A307B3}"/>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52B4FFB2-0027-4266-99CB-D94FA4A21AAB}"/>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5B15A23-4F38-49E4-BAFE-E0E7621F7F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716C804-64D5-4B19-9254-FBE3030E29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E6B196-12C4-40FB-A0BE-56F8E58538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0CBF6B-F0D6-4517-8673-A50B6924B8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84E415F-D91E-4DA5-8472-A2693DBC4E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40640</xdr:rowOff>
    </xdr:from>
    <xdr:to>
      <xdr:col>55</xdr:col>
      <xdr:colOff>50800</xdr:colOff>
      <xdr:row>34</xdr:row>
      <xdr:rowOff>142240</xdr:rowOff>
    </xdr:to>
    <xdr:sp macro="" textlink="">
      <xdr:nvSpPr>
        <xdr:cNvPr id="129" name="楕円 128">
          <a:extLst>
            <a:ext uri="{FF2B5EF4-FFF2-40B4-BE49-F238E27FC236}">
              <a16:creationId xmlns:a16="http://schemas.microsoft.com/office/drawing/2014/main" id="{E0E75332-5C0E-4597-A25D-0D8045F2E626}"/>
            </a:ext>
          </a:extLst>
        </xdr:cNvPr>
        <xdr:cNvSpPr/>
      </xdr:nvSpPr>
      <xdr:spPr>
        <a:xfrm>
          <a:off x="10426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165117</xdr:rowOff>
    </xdr:from>
    <xdr:ext cx="469744" cy="259045"/>
    <xdr:sp macro="" textlink="">
      <xdr:nvSpPr>
        <xdr:cNvPr id="130" name="【図書館】&#10;一人当たり面積該当値テキスト">
          <a:extLst>
            <a:ext uri="{FF2B5EF4-FFF2-40B4-BE49-F238E27FC236}">
              <a16:creationId xmlns:a16="http://schemas.microsoft.com/office/drawing/2014/main" id="{A9A3812A-22CA-4CCA-9534-987C5A53B411}"/>
            </a:ext>
          </a:extLst>
        </xdr:cNvPr>
        <xdr:cNvSpPr txBox="1"/>
      </xdr:nvSpPr>
      <xdr:spPr>
        <a:xfrm>
          <a:off x="10515600"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71120</xdr:rowOff>
    </xdr:from>
    <xdr:to>
      <xdr:col>50</xdr:col>
      <xdr:colOff>165100</xdr:colOff>
      <xdr:row>35</xdr:row>
      <xdr:rowOff>1270</xdr:rowOff>
    </xdr:to>
    <xdr:sp macro="" textlink="">
      <xdr:nvSpPr>
        <xdr:cNvPr id="131" name="楕円 130">
          <a:extLst>
            <a:ext uri="{FF2B5EF4-FFF2-40B4-BE49-F238E27FC236}">
              <a16:creationId xmlns:a16="http://schemas.microsoft.com/office/drawing/2014/main" id="{14E69E71-DAC1-4D68-AAE4-581B97288DCD}"/>
            </a:ext>
          </a:extLst>
        </xdr:cNvPr>
        <xdr:cNvSpPr/>
      </xdr:nvSpPr>
      <xdr:spPr>
        <a:xfrm>
          <a:off x="9588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91440</xdr:rowOff>
    </xdr:from>
    <xdr:to>
      <xdr:col>55</xdr:col>
      <xdr:colOff>0</xdr:colOff>
      <xdr:row>34</xdr:row>
      <xdr:rowOff>121920</xdr:rowOff>
    </xdr:to>
    <xdr:cxnSp macro="">
      <xdr:nvCxnSpPr>
        <xdr:cNvPr id="132" name="直線コネクタ 131">
          <a:extLst>
            <a:ext uri="{FF2B5EF4-FFF2-40B4-BE49-F238E27FC236}">
              <a16:creationId xmlns:a16="http://schemas.microsoft.com/office/drawing/2014/main" id="{811B9117-74E6-4893-AFD9-4A44004C26A3}"/>
            </a:ext>
          </a:extLst>
        </xdr:cNvPr>
        <xdr:cNvCxnSpPr/>
      </xdr:nvCxnSpPr>
      <xdr:spPr>
        <a:xfrm flipV="1">
          <a:off x="9639300" y="5920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93980</xdr:rowOff>
    </xdr:from>
    <xdr:to>
      <xdr:col>46</xdr:col>
      <xdr:colOff>38100</xdr:colOff>
      <xdr:row>35</xdr:row>
      <xdr:rowOff>24130</xdr:rowOff>
    </xdr:to>
    <xdr:sp macro="" textlink="">
      <xdr:nvSpPr>
        <xdr:cNvPr id="133" name="楕円 132">
          <a:extLst>
            <a:ext uri="{FF2B5EF4-FFF2-40B4-BE49-F238E27FC236}">
              <a16:creationId xmlns:a16="http://schemas.microsoft.com/office/drawing/2014/main" id="{DB20DB23-0B70-4D21-8D28-B420708DABF3}"/>
            </a:ext>
          </a:extLst>
        </xdr:cNvPr>
        <xdr:cNvSpPr/>
      </xdr:nvSpPr>
      <xdr:spPr>
        <a:xfrm>
          <a:off x="8699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121920</xdr:rowOff>
    </xdr:from>
    <xdr:to>
      <xdr:col>50</xdr:col>
      <xdr:colOff>114300</xdr:colOff>
      <xdr:row>34</xdr:row>
      <xdr:rowOff>144780</xdr:rowOff>
    </xdr:to>
    <xdr:cxnSp macro="">
      <xdr:nvCxnSpPr>
        <xdr:cNvPr id="134" name="直線コネクタ 133">
          <a:extLst>
            <a:ext uri="{FF2B5EF4-FFF2-40B4-BE49-F238E27FC236}">
              <a16:creationId xmlns:a16="http://schemas.microsoft.com/office/drawing/2014/main" id="{EEB54763-0C0F-404B-AEDB-A75DB20A991B}"/>
            </a:ext>
          </a:extLst>
        </xdr:cNvPr>
        <xdr:cNvCxnSpPr/>
      </xdr:nvCxnSpPr>
      <xdr:spPr>
        <a:xfrm flipV="1">
          <a:off x="8750300" y="5951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116840</xdr:rowOff>
    </xdr:from>
    <xdr:to>
      <xdr:col>41</xdr:col>
      <xdr:colOff>101600</xdr:colOff>
      <xdr:row>35</xdr:row>
      <xdr:rowOff>46990</xdr:rowOff>
    </xdr:to>
    <xdr:sp macro="" textlink="">
      <xdr:nvSpPr>
        <xdr:cNvPr id="135" name="楕円 134">
          <a:extLst>
            <a:ext uri="{FF2B5EF4-FFF2-40B4-BE49-F238E27FC236}">
              <a16:creationId xmlns:a16="http://schemas.microsoft.com/office/drawing/2014/main" id="{5832F43D-1625-41A9-97B5-B4D8D3D5E95D}"/>
            </a:ext>
          </a:extLst>
        </xdr:cNvPr>
        <xdr:cNvSpPr/>
      </xdr:nvSpPr>
      <xdr:spPr>
        <a:xfrm>
          <a:off x="781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144780</xdr:rowOff>
    </xdr:from>
    <xdr:to>
      <xdr:col>45</xdr:col>
      <xdr:colOff>177800</xdr:colOff>
      <xdr:row>34</xdr:row>
      <xdr:rowOff>167640</xdr:rowOff>
    </xdr:to>
    <xdr:cxnSp macro="">
      <xdr:nvCxnSpPr>
        <xdr:cNvPr id="136" name="直線コネクタ 135">
          <a:extLst>
            <a:ext uri="{FF2B5EF4-FFF2-40B4-BE49-F238E27FC236}">
              <a16:creationId xmlns:a16="http://schemas.microsoft.com/office/drawing/2014/main" id="{DDDFDB1A-76FB-4699-86BE-6753BB44694B}"/>
            </a:ext>
          </a:extLst>
        </xdr:cNvPr>
        <xdr:cNvCxnSpPr/>
      </xdr:nvCxnSpPr>
      <xdr:spPr>
        <a:xfrm flipV="1">
          <a:off x="7861300" y="5974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132080</xdr:rowOff>
    </xdr:from>
    <xdr:to>
      <xdr:col>36</xdr:col>
      <xdr:colOff>165100</xdr:colOff>
      <xdr:row>35</xdr:row>
      <xdr:rowOff>62230</xdr:rowOff>
    </xdr:to>
    <xdr:sp macro="" textlink="">
      <xdr:nvSpPr>
        <xdr:cNvPr id="137" name="楕円 136">
          <a:extLst>
            <a:ext uri="{FF2B5EF4-FFF2-40B4-BE49-F238E27FC236}">
              <a16:creationId xmlns:a16="http://schemas.microsoft.com/office/drawing/2014/main" id="{63B36198-ACF7-444A-BCBA-715AE3341294}"/>
            </a:ext>
          </a:extLst>
        </xdr:cNvPr>
        <xdr:cNvSpPr/>
      </xdr:nvSpPr>
      <xdr:spPr>
        <a:xfrm>
          <a:off x="692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167640</xdr:rowOff>
    </xdr:from>
    <xdr:to>
      <xdr:col>41</xdr:col>
      <xdr:colOff>50800</xdr:colOff>
      <xdr:row>35</xdr:row>
      <xdr:rowOff>11430</xdr:rowOff>
    </xdr:to>
    <xdr:cxnSp macro="">
      <xdr:nvCxnSpPr>
        <xdr:cNvPr id="138" name="直線コネクタ 137">
          <a:extLst>
            <a:ext uri="{FF2B5EF4-FFF2-40B4-BE49-F238E27FC236}">
              <a16:creationId xmlns:a16="http://schemas.microsoft.com/office/drawing/2014/main" id="{744B34A0-9471-4B08-A4E8-79DCA2A425A2}"/>
            </a:ext>
          </a:extLst>
        </xdr:cNvPr>
        <xdr:cNvCxnSpPr/>
      </xdr:nvCxnSpPr>
      <xdr:spPr>
        <a:xfrm flipV="1">
          <a:off x="6972300" y="5996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B480C111-C41F-44A0-95F3-72659FD27D01}"/>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AB12E478-01EF-4D5E-AFF1-F3EE06315035}"/>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1EFE63AE-5C46-43F7-ACFC-319B23491DB9}"/>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FC2D7B27-A4E0-4EE6-B02D-8641B75180E0}"/>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17797</xdr:rowOff>
    </xdr:from>
    <xdr:ext cx="469744" cy="259045"/>
    <xdr:sp macro="" textlink="">
      <xdr:nvSpPr>
        <xdr:cNvPr id="143" name="n_1mainValue【図書館】&#10;一人当たり面積">
          <a:extLst>
            <a:ext uri="{FF2B5EF4-FFF2-40B4-BE49-F238E27FC236}">
              <a16:creationId xmlns:a16="http://schemas.microsoft.com/office/drawing/2014/main" id="{AD802163-F21B-4D93-B7A6-D2B4ED59F970}"/>
            </a:ext>
          </a:extLst>
        </xdr:cNvPr>
        <xdr:cNvSpPr txBox="1"/>
      </xdr:nvSpPr>
      <xdr:spPr>
        <a:xfrm>
          <a:off x="9391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40657</xdr:rowOff>
    </xdr:from>
    <xdr:ext cx="469744" cy="259045"/>
    <xdr:sp macro="" textlink="">
      <xdr:nvSpPr>
        <xdr:cNvPr id="144" name="n_2mainValue【図書館】&#10;一人当たり面積">
          <a:extLst>
            <a:ext uri="{FF2B5EF4-FFF2-40B4-BE49-F238E27FC236}">
              <a16:creationId xmlns:a16="http://schemas.microsoft.com/office/drawing/2014/main" id="{D2930916-A119-4AFC-B831-C71BF17F084A}"/>
            </a:ext>
          </a:extLst>
        </xdr:cNvPr>
        <xdr:cNvSpPr txBox="1"/>
      </xdr:nvSpPr>
      <xdr:spPr>
        <a:xfrm>
          <a:off x="8515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63517</xdr:rowOff>
    </xdr:from>
    <xdr:ext cx="469744" cy="259045"/>
    <xdr:sp macro="" textlink="">
      <xdr:nvSpPr>
        <xdr:cNvPr id="145" name="n_3mainValue【図書館】&#10;一人当たり面積">
          <a:extLst>
            <a:ext uri="{FF2B5EF4-FFF2-40B4-BE49-F238E27FC236}">
              <a16:creationId xmlns:a16="http://schemas.microsoft.com/office/drawing/2014/main" id="{34513628-12D7-43A7-B53F-F22D58FDF46D}"/>
            </a:ext>
          </a:extLst>
        </xdr:cNvPr>
        <xdr:cNvSpPr txBox="1"/>
      </xdr:nvSpPr>
      <xdr:spPr>
        <a:xfrm>
          <a:off x="7626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78757</xdr:rowOff>
    </xdr:from>
    <xdr:ext cx="469744" cy="259045"/>
    <xdr:sp macro="" textlink="">
      <xdr:nvSpPr>
        <xdr:cNvPr id="146" name="n_4mainValue【図書館】&#10;一人当たり面積">
          <a:extLst>
            <a:ext uri="{FF2B5EF4-FFF2-40B4-BE49-F238E27FC236}">
              <a16:creationId xmlns:a16="http://schemas.microsoft.com/office/drawing/2014/main" id="{C7952A91-158D-476C-8030-1E1EC84A3FF2}"/>
            </a:ext>
          </a:extLst>
        </xdr:cNvPr>
        <xdr:cNvSpPr txBox="1"/>
      </xdr:nvSpPr>
      <xdr:spPr>
        <a:xfrm>
          <a:off x="67374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A91E3F3-FCA0-4021-BDA3-562C047F2F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6EEAF31-E38A-4031-8BE9-6C691EFE86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ADBF96-BD39-4EF0-9876-CF2D482A31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CB76D00-10E3-490D-A4B9-813F7C8A2D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3FF713A-525F-4BC0-9751-38370249F2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7EFEB06-5B67-4B50-86C3-AD19498E7F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6D7DEA2-4BC5-416A-8F47-5AB7B0E4C4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92F6D5-E27E-4369-BD13-881627E9CD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D22045B-CC87-46A0-9106-B4413A47FD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AA99137-F02F-4C4F-A374-9E0423BEB9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D189D7A-AED6-4238-B29C-EE752E96C8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8864785-E832-4E1F-A727-208B318DCB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D1570D-780A-4A2E-B58C-41B387B061D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D2F3893-0C6B-43B2-B3D3-9AADC85B41D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BB61674-48F0-4F2A-8D35-ED3040C8647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B2D983D-E040-41B5-B461-D267EC9C4D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C305C9F-C6B4-4A0E-8400-112EF5528D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4DD32B2-8F94-43F9-8138-3A35C2D5F69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8A0F5F8-9098-4BF6-B4BD-2DBBC705838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6B4DEF3-F223-4D4D-BEF1-9885EABA33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5964963-830A-4C37-8D03-6024CB10046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FFC0F2D-D0B9-4754-A0FF-2D97A84FE1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60932DD-6938-4140-9D54-0232D8A339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035EEF6-C814-46BA-8C8F-82DB1919C5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32C9AF5-35F7-4D14-B7F7-34E7264DE663}"/>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3D251BC-30F7-47B5-8184-37D47675CD8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8B736BC-E2CA-4C8F-94B9-B0C7EE65188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9EA66C0-CFEA-4CF1-9D75-9FFBD2ECD0FB}"/>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82136935-CC31-4A3B-B505-48FFE2B0798B}"/>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21CC059-D4A8-4702-A0C9-24F5038D1D52}"/>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87C01ED6-8985-40B9-A9E5-FCB954832779}"/>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18C84A87-B923-4EBC-B812-EDC4F57F877E}"/>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6AA89704-DA45-4514-9A1A-93D59243162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CC7F580-E6A8-4D18-8BA2-F21DC3B959E1}"/>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5D38E42A-994A-4761-BC8A-A2780C3848ED}"/>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8A84C77-4424-48C6-AD42-602043547E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11438F-0931-476A-800F-B909CEEFBE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368A109-8576-4624-B84E-D8868C96BB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4E3965-FC30-4A65-A24D-142B7C650F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C2559B-02D0-413B-AFFF-8C9CCDBA41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126365</xdr:rowOff>
    </xdr:from>
    <xdr:to>
      <xdr:col>24</xdr:col>
      <xdr:colOff>114300</xdr:colOff>
      <xdr:row>63</xdr:row>
      <xdr:rowOff>56515</xdr:rowOff>
    </xdr:to>
    <xdr:sp macro="" textlink="">
      <xdr:nvSpPr>
        <xdr:cNvPr id="187" name="楕円 186">
          <a:extLst>
            <a:ext uri="{FF2B5EF4-FFF2-40B4-BE49-F238E27FC236}">
              <a16:creationId xmlns:a16="http://schemas.microsoft.com/office/drawing/2014/main" id="{FC73A3F2-03A5-451C-90DE-1244F07F0820}"/>
            </a:ext>
          </a:extLst>
        </xdr:cNvPr>
        <xdr:cNvSpPr/>
      </xdr:nvSpPr>
      <xdr:spPr>
        <a:xfrm>
          <a:off x="4584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175ADAF-9C00-476E-9F67-70DC93BE7E34}"/>
            </a:ext>
          </a:extLst>
        </xdr:cNvPr>
        <xdr:cNvSpPr txBox="1"/>
      </xdr:nvSpPr>
      <xdr:spPr>
        <a:xfrm>
          <a:off x="4673600"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93980</xdr:rowOff>
    </xdr:from>
    <xdr:to>
      <xdr:col>20</xdr:col>
      <xdr:colOff>38100</xdr:colOff>
      <xdr:row>63</xdr:row>
      <xdr:rowOff>24130</xdr:rowOff>
    </xdr:to>
    <xdr:sp macro="" textlink="">
      <xdr:nvSpPr>
        <xdr:cNvPr id="189" name="楕円 188">
          <a:extLst>
            <a:ext uri="{FF2B5EF4-FFF2-40B4-BE49-F238E27FC236}">
              <a16:creationId xmlns:a16="http://schemas.microsoft.com/office/drawing/2014/main" id="{22E5FCB9-D5E0-4BD6-873E-4D477EC6CB7E}"/>
            </a:ext>
          </a:extLst>
        </xdr:cNvPr>
        <xdr:cNvSpPr/>
      </xdr:nvSpPr>
      <xdr:spPr>
        <a:xfrm>
          <a:off x="3746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5715</xdr:rowOff>
    </xdr:to>
    <xdr:cxnSp macro="">
      <xdr:nvCxnSpPr>
        <xdr:cNvPr id="190" name="直線コネクタ 189">
          <a:extLst>
            <a:ext uri="{FF2B5EF4-FFF2-40B4-BE49-F238E27FC236}">
              <a16:creationId xmlns:a16="http://schemas.microsoft.com/office/drawing/2014/main" id="{E4C5C6FB-D8DD-4C1B-929F-FBFB694E93B3}"/>
            </a:ext>
          </a:extLst>
        </xdr:cNvPr>
        <xdr:cNvCxnSpPr/>
      </xdr:nvCxnSpPr>
      <xdr:spPr>
        <a:xfrm>
          <a:off x="3797300" y="107746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1" name="楕円 190">
          <a:extLst>
            <a:ext uri="{FF2B5EF4-FFF2-40B4-BE49-F238E27FC236}">
              <a16:creationId xmlns:a16="http://schemas.microsoft.com/office/drawing/2014/main" id="{EFB56FF2-0BE9-441F-B02C-562B8C800072}"/>
            </a:ext>
          </a:extLst>
        </xdr:cNvPr>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144780</xdr:rowOff>
    </xdr:to>
    <xdr:cxnSp macro="">
      <xdr:nvCxnSpPr>
        <xdr:cNvPr id="192" name="直線コネクタ 191">
          <a:extLst>
            <a:ext uri="{FF2B5EF4-FFF2-40B4-BE49-F238E27FC236}">
              <a16:creationId xmlns:a16="http://schemas.microsoft.com/office/drawing/2014/main" id="{C647670A-D519-4B80-B738-463181572100}"/>
            </a:ext>
          </a:extLst>
        </xdr:cNvPr>
        <xdr:cNvCxnSpPr/>
      </xdr:nvCxnSpPr>
      <xdr:spPr>
        <a:xfrm>
          <a:off x="2908300" y="10744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34925</xdr:rowOff>
    </xdr:from>
    <xdr:to>
      <xdr:col>10</xdr:col>
      <xdr:colOff>165100</xdr:colOff>
      <xdr:row>62</xdr:row>
      <xdr:rowOff>136525</xdr:rowOff>
    </xdr:to>
    <xdr:sp macro="" textlink="">
      <xdr:nvSpPr>
        <xdr:cNvPr id="193" name="楕円 192">
          <a:extLst>
            <a:ext uri="{FF2B5EF4-FFF2-40B4-BE49-F238E27FC236}">
              <a16:creationId xmlns:a16="http://schemas.microsoft.com/office/drawing/2014/main" id="{02926815-007F-43DB-8E50-5D34B7204A66}"/>
            </a:ext>
          </a:extLst>
        </xdr:cNvPr>
        <xdr:cNvSpPr/>
      </xdr:nvSpPr>
      <xdr:spPr>
        <a:xfrm>
          <a:off x="1968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85725</xdr:rowOff>
    </xdr:from>
    <xdr:to>
      <xdr:col>15</xdr:col>
      <xdr:colOff>50800</xdr:colOff>
      <xdr:row>62</xdr:row>
      <xdr:rowOff>114300</xdr:rowOff>
    </xdr:to>
    <xdr:cxnSp macro="">
      <xdr:nvCxnSpPr>
        <xdr:cNvPr id="194" name="直線コネクタ 193">
          <a:extLst>
            <a:ext uri="{FF2B5EF4-FFF2-40B4-BE49-F238E27FC236}">
              <a16:creationId xmlns:a16="http://schemas.microsoft.com/office/drawing/2014/main" id="{FD19174D-A905-41DA-99DB-278817610972}"/>
            </a:ext>
          </a:extLst>
        </xdr:cNvPr>
        <xdr:cNvCxnSpPr/>
      </xdr:nvCxnSpPr>
      <xdr:spPr>
        <a:xfrm>
          <a:off x="2019300" y="10715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195" name="楕円 194">
          <a:extLst>
            <a:ext uri="{FF2B5EF4-FFF2-40B4-BE49-F238E27FC236}">
              <a16:creationId xmlns:a16="http://schemas.microsoft.com/office/drawing/2014/main" id="{EDF2196B-4FD2-46F5-8A3E-11212034979B}"/>
            </a:ext>
          </a:extLst>
        </xdr:cNvPr>
        <xdr:cNvSpPr/>
      </xdr:nvSpPr>
      <xdr:spPr>
        <a:xfrm>
          <a:off x="107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70485</xdr:rowOff>
    </xdr:from>
    <xdr:to>
      <xdr:col>10</xdr:col>
      <xdr:colOff>114300</xdr:colOff>
      <xdr:row>62</xdr:row>
      <xdr:rowOff>85725</xdr:rowOff>
    </xdr:to>
    <xdr:cxnSp macro="">
      <xdr:nvCxnSpPr>
        <xdr:cNvPr id="196" name="直線コネクタ 195">
          <a:extLst>
            <a:ext uri="{FF2B5EF4-FFF2-40B4-BE49-F238E27FC236}">
              <a16:creationId xmlns:a16="http://schemas.microsoft.com/office/drawing/2014/main" id="{F3323377-3827-460B-9295-9E713C962AA3}"/>
            </a:ext>
          </a:extLst>
        </xdr:cNvPr>
        <xdr:cNvCxnSpPr/>
      </xdr:nvCxnSpPr>
      <xdr:spPr>
        <a:xfrm>
          <a:off x="1130300" y="107003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5FFEABD-0765-4F71-863D-42975EB492C9}"/>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CCF6418D-402F-43D0-B169-E7AB9D11A654}"/>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6562DDDF-4749-4C4C-83A5-80750BB128E8}"/>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83632C92-49DB-4524-810A-EF13731EC2D4}"/>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15257</xdr:rowOff>
    </xdr:from>
    <xdr:ext cx="405111" cy="259045"/>
    <xdr:sp macro="" textlink="">
      <xdr:nvSpPr>
        <xdr:cNvPr id="201" name="n_1mainValue【体育館・プール】&#10;有形固定資産減価償却率">
          <a:extLst>
            <a:ext uri="{FF2B5EF4-FFF2-40B4-BE49-F238E27FC236}">
              <a16:creationId xmlns:a16="http://schemas.microsoft.com/office/drawing/2014/main" id="{8FB29851-F3D9-4FDB-B6DF-A3FF70BA6D33}"/>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4E261D3C-4F45-4627-B96E-282C7B57E721}"/>
            </a:ext>
          </a:extLst>
        </xdr:cNvPr>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127652</xdr:rowOff>
    </xdr:from>
    <xdr:ext cx="405111" cy="259045"/>
    <xdr:sp macro="" textlink="">
      <xdr:nvSpPr>
        <xdr:cNvPr id="203" name="n_3mainValue【体育館・プール】&#10;有形固定資産減価償却率">
          <a:extLst>
            <a:ext uri="{FF2B5EF4-FFF2-40B4-BE49-F238E27FC236}">
              <a16:creationId xmlns:a16="http://schemas.microsoft.com/office/drawing/2014/main" id="{21609B7C-0224-44C6-8BD8-F183AB5096CB}"/>
            </a:ext>
          </a:extLst>
        </xdr:cNvPr>
        <xdr:cNvSpPr txBox="1"/>
      </xdr:nvSpPr>
      <xdr:spPr>
        <a:xfrm>
          <a:off x="1816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ABACD37-75AA-44A3-B2C8-95D2BB3A465F}"/>
            </a:ext>
          </a:extLst>
        </xdr:cNvPr>
        <xdr:cNvSpPr txBox="1"/>
      </xdr:nvSpPr>
      <xdr:spPr>
        <a:xfrm>
          <a:off x="927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92332A-5425-43E1-9B29-25F3FCFC84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B151725-7097-4147-BC3E-0D8A826EA8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FA98199-910B-4043-BEBE-CACC8A5DB7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73D097A-7C1C-48B6-BEFB-8BB3273F9F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E16182E-A482-4D30-AEE5-8DA61F00B4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3249FFB-63DE-4D3E-B1F0-8F7CA54C35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CCA5E93-55BA-4F2C-869D-97E7251A09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F76C964-0EA0-43E8-B715-3372A9B9F7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CAC0275-CF39-41C4-8F19-CBBBA8BDA4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9DB72F4-4FD2-45E3-8E71-268A822E96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BCBE455-8C33-4E09-9080-B52064C836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17038C1-06A9-40A2-845B-D80F17481B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C2E4CE4-1370-4084-BACD-3649D33D6F2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FACB531-8876-4E3E-B314-E3DF710CE2A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4676DBF-632E-4455-A099-B78A9221E8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68ED7EC-A620-41EA-881C-C2A0A34DAB1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28EFBE0-BC68-436E-BCD6-8902FE6C0A5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E4DBA00-7BDB-4DEB-BEFF-C024F54A39B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D702E42-97DA-472E-A7EC-ECD4541332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758FBE7-DA96-4FA5-B93D-98B5F872071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BA39CDB-F1B9-41E5-823A-A799E04F6D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06769CA-91DE-4D7C-94C9-611DA25109E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7F84974-DDB8-45F7-AC50-3796C4793D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A1D3028A-C98E-4F9B-A982-CF85713FDA19}"/>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F323926B-7EA8-452B-81FC-11B6AD15A96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61185771-10A9-4592-B8B0-E96A78045AC4}"/>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DA93D31A-8B84-4472-A7BB-C704EC0341F9}"/>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885831B-59D9-49D3-9EFB-B01605D7D1A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CFE3D0D6-DA98-4C10-8D09-A533376724F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65DAF4DD-DC64-42D1-BCB6-383BC509A49C}"/>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6AEA6AAB-DA35-481D-8094-F2675165D6E1}"/>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5A5B4AC7-50D4-4617-98A9-9BE92AE2EFAB}"/>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24744B2E-8416-4471-8889-918B00AD777C}"/>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E9F7221C-0E8E-49DE-99FC-63FC24F16289}"/>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315CAF2-ED0C-4B79-A9E5-8CF751047F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D8E995-91C9-40B4-BE14-EAAC3122C2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0F53A6-1E96-4F05-8230-35D833AFEA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AEAA34-1D99-424C-90D8-9499626712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0C1A7C-2EDA-4D85-BFAD-4482FDDA1F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91440</xdr:rowOff>
    </xdr:from>
    <xdr:to>
      <xdr:col>55</xdr:col>
      <xdr:colOff>50800</xdr:colOff>
      <xdr:row>61</xdr:row>
      <xdr:rowOff>21590</xdr:rowOff>
    </xdr:to>
    <xdr:sp macro="" textlink="">
      <xdr:nvSpPr>
        <xdr:cNvPr id="244" name="楕円 243">
          <a:extLst>
            <a:ext uri="{FF2B5EF4-FFF2-40B4-BE49-F238E27FC236}">
              <a16:creationId xmlns:a16="http://schemas.microsoft.com/office/drawing/2014/main" id="{C4265317-9A43-499F-BA45-D2F18C74ADC5}"/>
            </a:ext>
          </a:extLst>
        </xdr:cNvPr>
        <xdr:cNvSpPr/>
      </xdr:nvSpPr>
      <xdr:spPr>
        <a:xfrm>
          <a:off x="104267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114317</xdr:rowOff>
    </xdr:from>
    <xdr:ext cx="469744" cy="259045"/>
    <xdr:sp macro="" textlink="">
      <xdr:nvSpPr>
        <xdr:cNvPr id="245" name="【体育館・プール】&#10;一人当たり面積該当値テキスト">
          <a:extLst>
            <a:ext uri="{FF2B5EF4-FFF2-40B4-BE49-F238E27FC236}">
              <a16:creationId xmlns:a16="http://schemas.microsoft.com/office/drawing/2014/main" id="{E2852E08-C65E-49F2-8531-2E1CC66E728F}"/>
            </a:ext>
          </a:extLst>
        </xdr:cNvPr>
        <xdr:cNvSpPr txBox="1"/>
      </xdr:nvSpPr>
      <xdr:spPr>
        <a:xfrm>
          <a:off x="10515600"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102870</xdr:rowOff>
    </xdr:from>
    <xdr:to>
      <xdr:col>50</xdr:col>
      <xdr:colOff>165100</xdr:colOff>
      <xdr:row>61</xdr:row>
      <xdr:rowOff>33020</xdr:rowOff>
    </xdr:to>
    <xdr:sp macro="" textlink="">
      <xdr:nvSpPr>
        <xdr:cNvPr id="246" name="楕円 245">
          <a:extLst>
            <a:ext uri="{FF2B5EF4-FFF2-40B4-BE49-F238E27FC236}">
              <a16:creationId xmlns:a16="http://schemas.microsoft.com/office/drawing/2014/main" id="{89DD6995-16A2-4EA5-A1F0-5B10F7B6D92B}"/>
            </a:ext>
          </a:extLst>
        </xdr:cNvPr>
        <xdr:cNvSpPr/>
      </xdr:nvSpPr>
      <xdr:spPr>
        <a:xfrm>
          <a:off x="9588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142240</xdr:rowOff>
    </xdr:from>
    <xdr:to>
      <xdr:col>55</xdr:col>
      <xdr:colOff>0</xdr:colOff>
      <xdr:row>60</xdr:row>
      <xdr:rowOff>153670</xdr:rowOff>
    </xdr:to>
    <xdr:cxnSp macro="">
      <xdr:nvCxnSpPr>
        <xdr:cNvPr id="247" name="直線コネクタ 246">
          <a:extLst>
            <a:ext uri="{FF2B5EF4-FFF2-40B4-BE49-F238E27FC236}">
              <a16:creationId xmlns:a16="http://schemas.microsoft.com/office/drawing/2014/main" id="{79409D16-146D-4961-AD20-A4A3A947505E}"/>
            </a:ext>
          </a:extLst>
        </xdr:cNvPr>
        <xdr:cNvCxnSpPr/>
      </xdr:nvCxnSpPr>
      <xdr:spPr>
        <a:xfrm flipV="1">
          <a:off x="9639300" y="104292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115570</xdr:rowOff>
    </xdr:from>
    <xdr:to>
      <xdr:col>46</xdr:col>
      <xdr:colOff>38100</xdr:colOff>
      <xdr:row>61</xdr:row>
      <xdr:rowOff>45720</xdr:rowOff>
    </xdr:to>
    <xdr:sp macro="" textlink="">
      <xdr:nvSpPr>
        <xdr:cNvPr id="248" name="楕円 247">
          <a:extLst>
            <a:ext uri="{FF2B5EF4-FFF2-40B4-BE49-F238E27FC236}">
              <a16:creationId xmlns:a16="http://schemas.microsoft.com/office/drawing/2014/main" id="{8FA1FEAD-6EC5-4362-A9BC-6BD3A1FE1081}"/>
            </a:ext>
          </a:extLst>
        </xdr:cNvPr>
        <xdr:cNvSpPr/>
      </xdr:nvSpPr>
      <xdr:spPr>
        <a:xfrm>
          <a:off x="86995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153670</xdr:rowOff>
    </xdr:from>
    <xdr:to>
      <xdr:col>50</xdr:col>
      <xdr:colOff>114300</xdr:colOff>
      <xdr:row>60</xdr:row>
      <xdr:rowOff>166370</xdr:rowOff>
    </xdr:to>
    <xdr:cxnSp macro="">
      <xdr:nvCxnSpPr>
        <xdr:cNvPr id="249" name="直線コネクタ 248">
          <a:extLst>
            <a:ext uri="{FF2B5EF4-FFF2-40B4-BE49-F238E27FC236}">
              <a16:creationId xmlns:a16="http://schemas.microsoft.com/office/drawing/2014/main" id="{2899F70E-EEEA-4589-9C5D-3C8CDB555ED3}"/>
            </a:ext>
          </a:extLst>
        </xdr:cNvPr>
        <xdr:cNvCxnSpPr/>
      </xdr:nvCxnSpPr>
      <xdr:spPr>
        <a:xfrm flipV="1">
          <a:off x="8750300" y="104406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156210</xdr:rowOff>
    </xdr:from>
    <xdr:to>
      <xdr:col>41</xdr:col>
      <xdr:colOff>101600</xdr:colOff>
      <xdr:row>60</xdr:row>
      <xdr:rowOff>86360</xdr:rowOff>
    </xdr:to>
    <xdr:sp macro="" textlink="">
      <xdr:nvSpPr>
        <xdr:cNvPr id="250" name="楕円 249">
          <a:extLst>
            <a:ext uri="{FF2B5EF4-FFF2-40B4-BE49-F238E27FC236}">
              <a16:creationId xmlns:a16="http://schemas.microsoft.com/office/drawing/2014/main" id="{C22E7F53-FCCD-4EDE-A82F-04BBD2915806}"/>
            </a:ext>
          </a:extLst>
        </xdr:cNvPr>
        <xdr:cNvSpPr/>
      </xdr:nvSpPr>
      <xdr:spPr>
        <a:xfrm>
          <a:off x="78105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35560</xdr:rowOff>
    </xdr:from>
    <xdr:to>
      <xdr:col>45</xdr:col>
      <xdr:colOff>177800</xdr:colOff>
      <xdr:row>60</xdr:row>
      <xdr:rowOff>166370</xdr:rowOff>
    </xdr:to>
    <xdr:cxnSp macro="">
      <xdr:nvCxnSpPr>
        <xdr:cNvPr id="251" name="直線コネクタ 250">
          <a:extLst>
            <a:ext uri="{FF2B5EF4-FFF2-40B4-BE49-F238E27FC236}">
              <a16:creationId xmlns:a16="http://schemas.microsoft.com/office/drawing/2014/main" id="{E610EC33-8632-4675-ABDD-F53EB39F3284}"/>
            </a:ext>
          </a:extLst>
        </xdr:cNvPr>
        <xdr:cNvCxnSpPr/>
      </xdr:nvCxnSpPr>
      <xdr:spPr>
        <a:xfrm>
          <a:off x="7861300" y="10322560"/>
          <a:ext cx="8890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165100</xdr:rowOff>
    </xdr:from>
    <xdr:to>
      <xdr:col>36</xdr:col>
      <xdr:colOff>165100</xdr:colOff>
      <xdr:row>60</xdr:row>
      <xdr:rowOff>95250</xdr:rowOff>
    </xdr:to>
    <xdr:sp macro="" textlink="">
      <xdr:nvSpPr>
        <xdr:cNvPr id="252" name="楕円 251">
          <a:extLst>
            <a:ext uri="{FF2B5EF4-FFF2-40B4-BE49-F238E27FC236}">
              <a16:creationId xmlns:a16="http://schemas.microsoft.com/office/drawing/2014/main" id="{485A81F9-7B24-4C5E-BFEE-6C5C6706A370}"/>
            </a:ext>
          </a:extLst>
        </xdr:cNvPr>
        <xdr:cNvSpPr/>
      </xdr:nvSpPr>
      <xdr:spPr>
        <a:xfrm>
          <a:off x="69215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35560</xdr:rowOff>
    </xdr:from>
    <xdr:to>
      <xdr:col>41</xdr:col>
      <xdr:colOff>50800</xdr:colOff>
      <xdr:row>60</xdr:row>
      <xdr:rowOff>44450</xdr:rowOff>
    </xdr:to>
    <xdr:cxnSp macro="">
      <xdr:nvCxnSpPr>
        <xdr:cNvPr id="253" name="直線コネクタ 252">
          <a:extLst>
            <a:ext uri="{FF2B5EF4-FFF2-40B4-BE49-F238E27FC236}">
              <a16:creationId xmlns:a16="http://schemas.microsoft.com/office/drawing/2014/main" id="{883A385E-9DBC-46FB-BAC0-6A04A1AFC07E}"/>
            </a:ext>
          </a:extLst>
        </xdr:cNvPr>
        <xdr:cNvCxnSpPr/>
      </xdr:nvCxnSpPr>
      <xdr:spPr>
        <a:xfrm flipV="1">
          <a:off x="6972300" y="103225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8CBAB38A-B20E-49C8-AB3F-04A878220A0A}"/>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A6BDE75C-7C6D-4F7E-95F9-631906E49B7D}"/>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A536AAA9-9D81-449C-A849-F9C535F37D55}"/>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BE314355-B451-4BDB-94D1-DD3C52DE39C9}"/>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49547</xdr:rowOff>
    </xdr:from>
    <xdr:ext cx="469744" cy="259045"/>
    <xdr:sp macro="" textlink="">
      <xdr:nvSpPr>
        <xdr:cNvPr id="258" name="n_1mainValue【体育館・プール】&#10;一人当たり面積">
          <a:extLst>
            <a:ext uri="{FF2B5EF4-FFF2-40B4-BE49-F238E27FC236}">
              <a16:creationId xmlns:a16="http://schemas.microsoft.com/office/drawing/2014/main" id="{377EB947-C6DF-4309-A515-C3DB2C7CDDF9}"/>
            </a:ext>
          </a:extLst>
        </xdr:cNvPr>
        <xdr:cNvSpPr txBox="1"/>
      </xdr:nvSpPr>
      <xdr:spPr>
        <a:xfrm>
          <a:off x="9391727"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62247</xdr:rowOff>
    </xdr:from>
    <xdr:ext cx="469744" cy="259045"/>
    <xdr:sp macro="" textlink="">
      <xdr:nvSpPr>
        <xdr:cNvPr id="259" name="n_2mainValue【体育館・プール】&#10;一人当たり面積">
          <a:extLst>
            <a:ext uri="{FF2B5EF4-FFF2-40B4-BE49-F238E27FC236}">
              <a16:creationId xmlns:a16="http://schemas.microsoft.com/office/drawing/2014/main" id="{7CEE05E4-5934-4EDA-9480-0529AADDBC72}"/>
            </a:ext>
          </a:extLst>
        </xdr:cNvPr>
        <xdr:cNvSpPr txBox="1"/>
      </xdr:nvSpPr>
      <xdr:spPr>
        <a:xfrm>
          <a:off x="85154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102887</xdr:rowOff>
    </xdr:from>
    <xdr:ext cx="469744" cy="259045"/>
    <xdr:sp macro="" textlink="">
      <xdr:nvSpPr>
        <xdr:cNvPr id="260" name="n_3mainValue【体育館・プール】&#10;一人当たり面積">
          <a:extLst>
            <a:ext uri="{FF2B5EF4-FFF2-40B4-BE49-F238E27FC236}">
              <a16:creationId xmlns:a16="http://schemas.microsoft.com/office/drawing/2014/main" id="{C4C8C29D-2EB4-4965-B4DA-AA78533C4BC0}"/>
            </a:ext>
          </a:extLst>
        </xdr:cNvPr>
        <xdr:cNvSpPr txBox="1"/>
      </xdr:nvSpPr>
      <xdr:spPr>
        <a:xfrm>
          <a:off x="762642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111777</xdr:rowOff>
    </xdr:from>
    <xdr:ext cx="469744" cy="259045"/>
    <xdr:sp macro="" textlink="">
      <xdr:nvSpPr>
        <xdr:cNvPr id="261" name="n_4mainValue【体育館・プール】&#10;一人当たり面積">
          <a:extLst>
            <a:ext uri="{FF2B5EF4-FFF2-40B4-BE49-F238E27FC236}">
              <a16:creationId xmlns:a16="http://schemas.microsoft.com/office/drawing/2014/main" id="{551191C6-39F9-470E-88DE-DE4FF976DF8B}"/>
            </a:ext>
          </a:extLst>
        </xdr:cNvPr>
        <xdr:cNvSpPr txBox="1"/>
      </xdr:nvSpPr>
      <xdr:spPr>
        <a:xfrm>
          <a:off x="67374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741E652-85A6-422E-9F59-0F1054028C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CCF7A74-C016-4891-9551-B4F33582B4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A823FD4-8076-422A-9119-15400AF01B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6FD2812-C8BF-45C5-A49A-E97B77D344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AC27002-AD3A-40A1-924D-8720D892F1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B31485-D7F2-4E04-A670-27310B8EF7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955810E-2928-49ED-B589-FCC0F66850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5A90881-6A1B-4E7E-BFAF-25B09F6D64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C730848-A7C9-4801-9CA6-335EDCC88D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C3174F1-0318-49E0-81CA-553546CBE9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3ED6ABF-D6B4-41E3-86A0-65D98C49B1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D9E50AC-D056-468C-BFE3-2B7F12B8B0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9B4DFAD-3D0C-439D-98F8-491DFCC1E4C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71C9398-0BF6-454F-ADF4-D5AF9A8F47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BE4EF2C-5051-484B-ABBC-ABC03771C0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6C5DBF3-55FC-4503-B664-C730D18CE6D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E17B91C-0F11-4FE8-AB1B-6B01AAAC611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38DBC02-6B03-4478-BEA5-ECED2660D5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13E7499-E1FC-4551-ABEB-B9919BA325E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0FEFDDE-74BE-4FDC-88DE-4AD7553256D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07026BE-878E-4FE6-8A21-5E348BEEA3F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BE09F73-5A99-4B80-88F0-BD84312926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4F215C8-1709-445D-8446-FFEEF2A42C9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FC34864-0A6A-448E-9442-CEB59E7A00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C25A09F3-4AC5-4635-A4F9-3A1745B53A45}"/>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6FC7C799-7EAD-4652-93B3-C0EDCE17B759}"/>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8416B471-ABC4-4F41-88A1-914DAC12C31B}"/>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7C9E29E-8A4D-4805-B5CC-88E9C5E6A0CC}"/>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369BABD7-17D9-4CBC-A635-4D2C5F774D7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3EC0D70-17B0-4BB5-8894-7DD9D7FA113F}"/>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36E057ED-C43F-41E8-AD76-ABAF7C3740B3}"/>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CDD82189-9F3D-47EE-AF97-64D2CC25FF79}"/>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8D27960F-B320-49CC-B421-A1E8AD13A905}"/>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40C941D7-7465-4F84-91E8-9F57FF060DBF}"/>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8302CA6-3B65-4229-B7E3-039BDE2FA3D8}"/>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94C9FE-F8AC-4809-A76B-214EFABEBF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131DEF5-75C6-45D7-8A8A-5FF73FF262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380B8E-86D9-4FDC-A34E-9F9C428A2F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7CCECF5-C1FE-4CAA-86C5-0CD8A0433A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10DDAD-7ED5-4780-A0DF-044B85B81B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59689</xdr:rowOff>
    </xdr:from>
    <xdr:to>
      <xdr:col>24</xdr:col>
      <xdr:colOff>114300</xdr:colOff>
      <xdr:row>78</xdr:row>
      <xdr:rowOff>161289</xdr:rowOff>
    </xdr:to>
    <xdr:sp macro="" textlink="">
      <xdr:nvSpPr>
        <xdr:cNvPr id="302" name="楕円 301">
          <a:extLst>
            <a:ext uri="{FF2B5EF4-FFF2-40B4-BE49-F238E27FC236}">
              <a16:creationId xmlns:a16="http://schemas.microsoft.com/office/drawing/2014/main" id="{CFEEBC34-2080-49FA-8BC7-C1E2314D0F04}"/>
            </a:ext>
          </a:extLst>
        </xdr:cNvPr>
        <xdr:cNvSpPr/>
      </xdr:nvSpPr>
      <xdr:spPr>
        <a:xfrm>
          <a:off x="45847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146066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9543652-40F0-410E-BEA6-1AB6FDE501B5}"/>
            </a:ext>
          </a:extLst>
        </xdr:cNvPr>
        <xdr:cNvSpPr txBox="1"/>
      </xdr:nvSpPr>
      <xdr:spPr>
        <a:xfrm>
          <a:off x="4673600"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304" name="楕円 303">
          <a:extLst>
            <a:ext uri="{FF2B5EF4-FFF2-40B4-BE49-F238E27FC236}">
              <a16:creationId xmlns:a16="http://schemas.microsoft.com/office/drawing/2014/main" id="{B5132E21-B7B9-4FE9-A4BB-7FA3671D25E3}"/>
            </a:ext>
          </a:extLst>
        </xdr:cNvPr>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110489</xdr:rowOff>
    </xdr:to>
    <xdr:cxnSp macro="">
      <xdr:nvCxnSpPr>
        <xdr:cNvPr id="305" name="直線コネクタ 304">
          <a:extLst>
            <a:ext uri="{FF2B5EF4-FFF2-40B4-BE49-F238E27FC236}">
              <a16:creationId xmlns:a16="http://schemas.microsoft.com/office/drawing/2014/main" id="{FED7BC27-EE6F-4BB3-AEF7-119B76B4EF0B}"/>
            </a:ext>
          </a:extLst>
        </xdr:cNvPr>
        <xdr:cNvCxnSpPr/>
      </xdr:nvCxnSpPr>
      <xdr:spPr>
        <a:xfrm>
          <a:off x="3797300" y="134112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86361</xdr:rowOff>
    </xdr:from>
    <xdr:to>
      <xdr:col>15</xdr:col>
      <xdr:colOff>101600</xdr:colOff>
      <xdr:row>78</xdr:row>
      <xdr:rowOff>16511</xdr:rowOff>
    </xdr:to>
    <xdr:sp macro="" textlink="">
      <xdr:nvSpPr>
        <xdr:cNvPr id="306" name="楕円 305">
          <a:extLst>
            <a:ext uri="{FF2B5EF4-FFF2-40B4-BE49-F238E27FC236}">
              <a16:creationId xmlns:a16="http://schemas.microsoft.com/office/drawing/2014/main" id="{58F37BA5-D202-4D90-B830-018E453F3EB2}"/>
            </a:ext>
          </a:extLst>
        </xdr:cNvPr>
        <xdr:cNvSpPr/>
      </xdr:nvSpPr>
      <xdr:spPr>
        <a:xfrm>
          <a:off x="2857500" y="132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137161</xdr:rowOff>
    </xdr:from>
    <xdr:to>
      <xdr:col>19</xdr:col>
      <xdr:colOff>177800</xdr:colOff>
      <xdr:row>78</xdr:row>
      <xdr:rowOff>38100</xdr:rowOff>
    </xdr:to>
    <xdr:cxnSp macro="">
      <xdr:nvCxnSpPr>
        <xdr:cNvPr id="307" name="直線コネクタ 306">
          <a:extLst>
            <a:ext uri="{FF2B5EF4-FFF2-40B4-BE49-F238E27FC236}">
              <a16:creationId xmlns:a16="http://schemas.microsoft.com/office/drawing/2014/main" id="{BFD5EAF2-C529-4CA3-AC2F-B3EF9A86803B}"/>
            </a:ext>
          </a:extLst>
        </xdr:cNvPr>
        <xdr:cNvCxnSpPr/>
      </xdr:nvCxnSpPr>
      <xdr:spPr>
        <a:xfrm>
          <a:off x="2908300" y="133388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xdr:rowOff>
    </xdr:from>
    <xdr:to>
      <xdr:col>10</xdr:col>
      <xdr:colOff>165100</xdr:colOff>
      <xdr:row>77</xdr:row>
      <xdr:rowOff>117475</xdr:rowOff>
    </xdr:to>
    <xdr:sp macro="" textlink="">
      <xdr:nvSpPr>
        <xdr:cNvPr id="308" name="楕円 307">
          <a:extLst>
            <a:ext uri="{FF2B5EF4-FFF2-40B4-BE49-F238E27FC236}">
              <a16:creationId xmlns:a16="http://schemas.microsoft.com/office/drawing/2014/main" id="{27D16D3E-C539-4EDD-8AF6-6AD621CB6F76}"/>
            </a:ext>
          </a:extLst>
        </xdr:cNvPr>
        <xdr:cNvSpPr/>
      </xdr:nvSpPr>
      <xdr:spPr>
        <a:xfrm>
          <a:off x="1968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66675</xdr:rowOff>
    </xdr:from>
    <xdr:to>
      <xdr:col>15</xdr:col>
      <xdr:colOff>50800</xdr:colOff>
      <xdr:row>77</xdr:row>
      <xdr:rowOff>137161</xdr:rowOff>
    </xdr:to>
    <xdr:cxnSp macro="">
      <xdr:nvCxnSpPr>
        <xdr:cNvPr id="309" name="直線コネクタ 308">
          <a:extLst>
            <a:ext uri="{FF2B5EF4-FFF2-40B4-BE49-F238E27FC236}">
              <a16:creationId xmlns:a16="http://schemas.microsoft.com/office/drawing/2014/main" id="{5214B713-2551-41BD-A173-EE0CDC0B45B0}"/>
            </a:ext>
          </a:extLst>
        </xdr:cNvPr>
        <xdr:cNvCxnSpPr/>
      </xdr:nvCxnSpPr>
      <xdr:spPr>
        <a:xfrm>
          <a:off x="2019300" y="132683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4445</xdr:rowOff>
    </xdr:from>
    <xdr:to>
      <xdr:col>6</xdr:col>
      <xdr:colOff>38100</xdr:colOff>
      <xdr:row>77</xdr:row>
      <xdr:rowOff>106045</xdr:rowOff>
    </xdr:to>
    <xdr:sp macro="" textlink="">
      <xdr:nvSpPr>
        <xdr:cNvPr id="310" name="楕円 309">
          <a:extLst>
            <a:ext uri="{FF2B5EF4-FFF2-40B4-BE49-F238E27FC236}">
              <a16:creationId xmlns:a16="http://schemas.microsoft.com/office/drawing/2014/main" id="{209FA9E8-7347-4A7E-948E-2D8772C74B1C}"/>
            </a:ext>
          </a:extLst>
        </xdr:cNvPr>
        <xdr:cNvSpPr/>
      </xdr:nvSpPr>
      <xdr:spPr>
        <a:xfrm>
          <a:off x="1079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55245</xdr:rowOff>
    </xdr:from>
    <xdr:to>
      <xdr:col>10</xdr:col>
      <xdr:colOff>114300</xdr:colOff>
      <xdr:row>77</xdr:row>
      <xdr:rowOff>66675</xdr:rowOff>
    </xdr:to>
    <xdr:cxnSp macro="">
      <xdr:nvCxnSpPr>
        <xdr:cNvPr id="311" name="直線コネクタ 310">
          <a:extLst>
            <a:ext uri="{FF2B5EF4-FFF2-40B4-BE49-F238E27FC236}">
              <a16:creationId xmlns:a16="http://schemas.microsoft.com/office/drawing/2014/main" id="{829E83CC-FD86-4C07-9DDB-04CA2BAA56B6}"/>
            </a:ext>
          </a:extLst>
        </xdr:cNvPr>
        <xdr:cNvCxnSpPr/>
      </xdr:nvCxnSpPr>
      <xdr:spPr>
        <a:xfrm>
          <a:off x="1130300" y="13256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F0978396-1CCE-4CC4-89CC-4099B50FFDD2}"/>
            </a:ext>
          </a:extLst>
        </xdr:cNvPr>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16E8ACED-9944-4DAC-A6C5-633CB6D926D2}"/>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CF8BE6A0-C1AD-4698-A10B-6B30E47C7D05}"/>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910FDACD-5838-4219-8174-884ABA6C7904}"/>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105427</xdr:rowOff>
    </xdr:from>
    <xdr:ext cx="405111" cy="259045"/>
    <xdr:sp macro="" textlink="">
      <xdr:nvSpPr>
        <xdr:cNvPr id="316" name="n_1mainValue【福祉施設】&#10;有形固定資産減価償却率">
          <a:extLst>
            <a:ext uri="{FF2B5EF4-FFF2-40B4-BE49-F238E27FC236}">
              <a16:creationId xmlns:a16="http://schemas.microsoft.com/office/drawing/2014/main" id="{0430BDC7-98C7-4BAE-ACC8-B50180BBC2B5}"/>
            </a:ext>
          </a:extLst>
        </xdr:cNvPr>
        <xdr:cNvSpPr txBox="1"/>
      </xdr:nvSpPr>
      <xdr:spPr>
        <a:xfrm>
          <a:off x="35820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33038</xdr:rowOff>
    </xdr:from>
    <xdr:ext cx="405111" cy="259045"/>
    <xdr:sp macro="" textlink="">
      <xdr:nvSpPr>
        <xdr:cNvPr id="317" name="n_2mainValue【福祉施設】&#10;有形固定資産減価償却率">
          <a:extLst>
            <a:ext uri="{FF2B5EF4-FFF2-40B4-BE49-F238E27FC236}">
              <a16:creationId xmlns:a16="http://schemas.microsoft.com/office/drawing/2014/main" id="{D3CC9FDC-B9D3-4B43-B4F3-820A197689A5}"/>
            </a:ext>
          </a:extLst>
        </xdr:cNvPr>
        <xdr:cNvSpPr txBox="1"/>
      </xdr:nvSpPr>
      <xdr:spPr>
        <a:xfrm>
          <a:off x="2705744"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134002</xdr:rowOff>
    </xdr:from>
    <xdr:ext cx="405111" cy="259045"/>
    <xdr:sp macro="" textlink="">
      <xdr:nvSpPr>
        <xdr:cNvPr id="318" name="n_3mainValue【福祉施設】&#10;有形固定資産減価償却率">
          <a:extLst>
            <a:ext uri="{FF2B5EF4-FFF2-40B4-BE49-F238E27FC236}">
              <a16:creationId xmlns:a16="http://schemas.microsoft.com/office/drawing/2014/main" id="{0A572D81-0F0B-442D-81DF-D5381A94E256}"/>
            </a:ext>
          </a:extLst>
        </xdr:cNvPr>
        <xdr:cNvSpPr txBox="1"/>
      </xdr:nvSpPr>
      <xdr:spPr>
        <a:xfrm>
          <a:off x="181674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122572</xdr:rowOff>
    </xdr:from>
    <xdr:ext cx="405111" cy="259045"/>
    <xdr:sp macro="" textlink="">
      <xdr:nvSpPr>
        <xdr:cNvPr id="319" name="n_4mainValue【福祉施設】&#10;有形固定資産減価償却率">
          <a:extLst>
            <a:ext uri="{FF2B5EF4-FFF2-40B4-BE49-F238E27FC236}">
              <a16:creationId xmlns:a16="http://schemas.microsoft.com/office/drawing/2014/main" id="{3A1988B1-8478-4944-90C1-BD29B63ACD60}"/>
            </a:ext>
          </a:extLst>
        </xdr:cNvPr>
        <xdr:cNvSpPr txBox="1"/>
      </xdr:nvSpPr>
      <xdr:spPr>
        <a:xfrm>
          <a:off x="927744" y="1298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4FE9ED-1874-43F6-B358-274725E1FC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7E222E3-743A-4C5E-8C4E-C4E9A5FE4F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C028AC9-E5B7-450C-AECF-FA17B87E76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184D709-7193-4940-88C1-AEB28CC009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3FF8E2F-62EC-49B1-B4DC-9FC969FF2B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9A3D37E-DF47-4435-BB45-05F19DC4E9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145FA44-27AD-424E-A923-C09DEE1B8C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3EF0E5D-8902-49F5-B63E-BE5CFE031E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34AA87D-7388-4391-838C-FDAF7D69D2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5F34EBD-5916-461A-A1DD-E73ABCA043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4CC19F5-88CE-4918-BFBB-36F8B8C4836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28AD0748-AA9D-4CCD-A136-2A4608DCF87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E28BF2C-69A0-482C-9FC6-28184235D62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B047DEE9-BDE2-4290-9122-737758DA83A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7D57A935-9341-44FF-B96F-AE0758D6FE0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1F2C8F08-5313-4023-AD71-5FF8D09984E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F241391-2285-4E8F-8B18-14304417813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7C6F923A-6C2D-4B2D-8B97-79482D24832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B383266-646F-4686-9D1B-23E607F027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48819496-1B0C-4333-9878-79657F38BAA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D27AB722-3399-46FE-BB23-24292BBE762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A12D44B-0940-4C01-ACEF-A75A3F95462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AC233A6-B319-41B9-A062-F6E7014CE0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BE2D32E-9C09-4EAD-9232-ACA1229DBF6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A23EB5BF-2997-4BA8-BBBA-8052045F44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33421BA9-AC05-4F28-B2A0-18EC6F151B7D}"/>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EB7B76DE-A072-452F-8852-6F5C62C17B23}"/>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AB4F2FF6-5BFA-4E8C-A937-C99F5D0C9147}"/>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4E482DDC-4A37-4973-89E5-51B89D7FC999}"/>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214D52E7-BB7D-44EF-B027-518F149C2C68}"/>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892190FD-BF1E-4CCB-947C-5EEFCBA3AE6D}"/>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A7E91489-2C26-4911-9484-B436CF5BE081}"/>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A51D691D-107A-4528-851C-7E7D130EB281}"/>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3210A806-FD77-4393-A5DF-FD2BC4C7FC4C}"/>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76FEC27B-5326-48F0-B5FB-F0AF8A4A0B0F}"/>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836900DF-4789-4FB0-B297-52F0957D86D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F664D2-242D-4FA1-94AB-4111D2495E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73F3284-95A3-4939-9178-5A26629083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66BA19-08B8-4D5E-AD80-A796A064AA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33C4C9A-235A-4356-986F-72467643C2C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5FB9B34-D5E9-497D-A1B3-819B485E5F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72208</xdr:rowOff>
    </xdr:from>
    <xdr:to>
      <xdr:col>55</xdr:col>
      <xdr:colOff>50800</xdr:colOff>
      <xdr:row>85</xdr:row>
      <xdr:rowOff>2358</xdr:rowOff>
    </xdr:to>
    <xdr:sp macro="" textlink="">
      <xdr:nvSpPr>
        <xdr:cNvPr id="361" name="楕円 360">
          <a:extLst>
            <a:ext uri="{FF2B5EF4-FFF2-40B4-BE49-F238E27FC236}">
              <a16:creationId xmlns:a16="http://schemas.microsoft.com/office/drawing/2014/main" id="{D21E9072-5AB2-4019-83EE-006D402DE7FB}"/>
            </a:ext>
          </a:extLst>
        </xdr:cNvPr>
        <xdr:cNvSpPr/>
      </xdr:nvSpPr>
      <xdr:spPr>
        <a:xfrm>
          <a:off x="10426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50635</xdr:rowOff>
    </xdr:from>
    <xdr:ext cx="469744" cy="259045"/>
    <xdr:sp macro="" textlink="">
      <xdr:nvSpPr>
        <xdr:cNvPr id="362" name="【福祉施設】&#10;一人当たり面積該当値テキスト">
          <a:extLst>
            <a:ext uri="{FF2B5EF4-FFF2-40B4-BE49-F238E27FC236}">
              <a16:creationId xmlns:a16="http://schemas.microsoft.com/office/drawing/2014/main" id="{2FCB10D4-2D23-425F-AB26-E92915985922}"/>
            </a:ext>
          </a:extLst>
        </xdr:cNvPr>
        <xdr:cNvSpPr txBox="1"/>
      </xdr:nvSpPr>
      <xdr:spPr>
        <a:xfrm>
          <a:off x="10515600"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63" name="楕円 362">
          <a:extLst>
            <a:ext uri="{FF2B5EF4-FFF2-40B4-BE49-F238E27FC236}">
              <a16:creationId xmlns:a16="http://schemas.microsoft.com/office/drawing/2014/main" id="{DE180673-85E2-4A0A-A39F-0D7A4D5DA5CE}"/>
            </a:ext>
          </a:extLst>
        </xdr:cNvPr>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123008</xdr:rowOff>
    </xdr:from>
    <xdr:to>
      <xdr:col>55</xdr:col>
      <xdr:colOff>0</xdr:colOff>
      <xdr:row>84</xdr:row>
      <xdr:rowOff>129539</xdr:rowOff>
    </xdr:to>
    <xdr:cxnSp macro="">
      <xdr:nvCxnSpPr>
        <xdr:cNvPr id="364" name="直線コネクタ 363">
          <a:extLst>
            <a:ext uri="{FF2B5EF4-FFF2-40B4-BE49-F238E27FC236}">
              <a16:creationId xmlns:a16="http://schemas.microsoft.com/office/drawing/2014/main" id="{8DFDC88E-1150-4DA0-9B3C-1D6C4EFB3446}"/>
            </a:ext>
          </a:extLst>
        </xdr:cNvPr>
        <xdr:cNvCxnSpPr/>
      </xdr:nvCxnSpPr>
      <xdr:spPr>
        <a:xfrm flipV="1">
          <a:off x="9639300" y="145248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65" name="楕円 364">
          <a:extLst>
            <a:ext uri="{FF2B5EF4-FFF2-40B4-BE49-F238E27FC236}">
              <a16:creationId xmlns:a16="http://schemas.microsoft.com/office/drawing/2014/main" id="{3447F328-4431-4CA2-88CD-72ED1AEEF8FA}"/>
            </a:ext>
          </a:extLst>
        </xdr:cNvPr>
        <xdr:cNvSpPr/>
      </xdr:nvSpPr>
      <xdr:spPr>
        <a:xfrm>
          <a:off x="869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139337</xdr:rowOff>
    </xdr:to>
    <xdr:cxnSp macro="">
      <xdr:nvCxnSpPr>
        <xdr:cNvPr id="366" name="直線コネクタ 365">
          <a:extLst>
            <a:ext uri="{FF2B5EF4-FFF2-40B4-BE49-F238E27FC236}">
              <a16:creationId xmlns:a16="http://schemas.microsoft.com/office/drawing/2014/main" id="{3E213B7B-523F-49CC-9D3E-45256FADE7C1}"/>
            </a:ext>
          </a:extLst>
        </xdr:cNvPr>
        <xdr:cNvCxnSpPr/>
      </xdr:nvCxnSpPr>
      <xdr:spPr>
        <a:xfrm flipV="1">
          <a:off x="8750300" y="145313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95069</xdr:rowOff>
    </xdr:from>
    <xdr:to>
      <xdr:col>41</xdr:col>
      <xdr:colOff>101600</xdr:colOff>
      <xdr:row>85</xdr:row>
      <xdr:rowOff>25219</xdr:rowOff>
    </xdr:to>
    <xdr:sp macro="" textlink="">
      <xdr:nvSpPr>
        <xdr:cNvPr id="367" name="楕円 366">
          <a:extLst>
            <a:ext uri="{FF2B5EF4-FFF2-40B4-BE49-F238E27FC236}">
              <a16:creationId xmlns:a16="http://schemas.microsoft.com/office/drawing/2014/main" id="{8BD4FF73-71AB-4E18-AE41-57D66EB572E5}"/>
            </a:ext>
          </a:extLst>
        </xdr:cNvPr>
        <xdr:cNvSpPr/>
      </xdr:nvSpPr>
      <xdr:spPr>
        <a:xfrm>
          <a:off x="7810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84</xdr:row>
      <xdr:rowOff>145869</xdr:rowOff>
    </xdr:to>
    <xdr:cxnSp macro="">
      <xdr:nvCxnSpPr>
        <xdr:cNvPr id="368" name="直線コネクタ 367">
          <a:extLst>
            <a:ext uri="{FF2B5EF4-FFF2-40B4-BE49-F238E27FC236}">
              <a16:creationId xmlns:a16="http://schemas.microsoft.com/office/drawing/2014/main" id="{4DF36202-CFB4-419A-B68C-3F53E0F120BB}"/>
            </a:ext>
          </a:extLst>
        </xdr:cNvPr>
        <xdr:cNvCxnSpPr/>
      </xdr:nvCxnSpPr>
      <xdr:spPr>
        <a:xfrm flipV="1">
          <a:off x="7861300" y="1454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28121</xdr:rowOff>
    </xdr:from>
    <xdr:to>
      <xdr:col>36</xdr:col>
      <xdr:colOff>165100</xdr:colOff>
      <xdr:row>83</xdr:row>
      <xdr:rowOff>129721</xdr:rowOff>
    </xdr:to>
    <xdr:sp macro="" textlink="">
      <xdr:nvSpPr>
        <xdr:cNvPr id="369" name="楕円 368">
          <a:extLst>
            <a:ext uri="{FF2B5EF4-FFF2-40B4-BE49-F238E27FC236}">
              <a16:creationId xmlns:a16="http://schemas.microsoft.com/office/drawing/2014/main" id="{9B3128E1-CAA9-4365-807A-41A4DF75C3D7}"/>
            </a:ext>
          </a:extLst>
        </xdr:cNvPr>
        <xdr:cNvSpPr/>
      </xdr:nvSpPr>
      <xdr:spPr>
        <a:xfrm>
          <a:off x="692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78921</xdr:rowOff>
    </xdr:from>
    <xdr:to>
      <xdr:col>41</xdr:col>
      <xdr:colOff>50800</xdr:colOff>
      <xdr:row>84</xdr:row>
      <xdr:rowOff>145869</xdr:rowOff>
    </xdr:to>
    <xdr:cxnSp macro="">
      <xdr:nvCxnSpPr>
        <xdr:cNvPr id="370" name="直線コネクタ 369">
          <a:extLst>
            <a:ext uri="{FF2B5EF4-FFF2-40B4-BE49-F238E27FC236}">
              <a16:creationId xmlns:a16="http://schemas.microsoft.com/office/drawing/2014/main" id="{C793C15A-7292-41D1-B03C-BE1805B5366C}"/>
            </a:ext>
          </a:extLst>
        </xdr:cNvPr>
        <xdr:cNvCxnSpPr/>
      </xdr:nvCxnSpPr>
      <xdr:spPr>
        <a:xfrm>
          <a:off x="6972300" y="14309271"/>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969BDE15-7A3E-4656-8DCA-55963839F15F}"/>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1244B4C2-2FAA-409E-BAF4-2DF192E423D6}"/>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1DFF75BA-3A6F-4E3A-8594-AE7B92178209}"/>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156DE7FA-E5F2-4C38-84D7-FE651A00E522}"/>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375" name="n_1mainValue【福祉施設】&#10;一人当たり面積">
          <a:extLst>
            <a:ext uri="{FF2B5EF4-FFF2-40B4-BE49-F238E27FC236}">
              <a16:creationId xmlns:a16="http://schemas.microsoft.com/office/drawing/2014/main" id="{9A6D7CF5-7E4F-4C3E-98F5-AA7A5F61CC3A}"/>
            </a:ext>
          </a:extLst>
        </xdr:cNvPr>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9814</xdr:rowOff>
    </xdr:from>
    <xdr:ext cx="469744" cy="259045"/>
    <xdr:sp macro="" textlink="">
      <xdr:nvSpPr>
        <xdr:cNvPr id="376" name="n_2mainValue【福祉施設】&#10;一人当たり面積">
          <a:extLst>
            <a:ext uri="{FF2B5EF4-FFF2-40B4-BE49-F238E27FC236}">
              <a16:creationId xmlns:a16="http://schemas.microsoft.com/office/drawing/2014/main" id="{24018474-13FD-48EF-9FFC-3DF86F78305B}"/>
            </a:ext>
          </a:extLst>
        </xdr:cNvPr>
        <xdr:cNvSpPr txBox="1"/>
      </xdr:nvSpPr>
      <xdr:spPr>
        <a:xfrm>
          <a:off x="8515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7" name="n_3mainValue【福祉施設】&#10;一人当たり面積">
          <a:extLst>
            <a:ext uri="{FF2B5EF4-FFF2-40B4-BE49-F238E27FC236}">
              <a16:creationId xmlns:a16="http://schemas.microsoft.com/office/drawing/2014/main" id="{54E0DD1C-1C62-4DAB-BDDE-0DA9DE9FE024}"/>
            </a:ext>
          </a:extLst>
        </xdr:cNvPr>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146248</xdr:rowOff>
    </xdr:from>
    <xdr:ext cx="469744" cy="259045"/>
    <xdr:sp macro="" textlink="">
      <xdr:nvSpPr>
        <xdr:cNvPr id="378" name="n_4mainValue【福祉施設】&#10;一人当たり面積">
          <a:extLst>
            <a:ext uri="{FF2B5EF4-FFF2-40B4-BE49-F238E27FC236}">
              <a16:creationId xmlns:a16="http://schemas.microsoft.com/office/drawing/2014/main" id="{FE4CE9B6-7DDE-4FE0-8BD1-CD0EABEED20F}"/>
            </a:ext>
          </a:extLst>
        </xdr:cNvPr>
        <xdr:cNvSpPr txBox="1"/>
      </xdr:nvSpPr>
      <xdr:spPr>
        <a:xfrm>
          <a:off x="6737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11C63BD-220B-46B5-A43C-A1B4BE1401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6157688-FF0D-44F9-B5DB-12233B2D9A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8C8B6CD-A92A-4D86-91C8-AC23290360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8F19E8C-F565-4DC5-87A7-56156BFD50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A648AE8-792F-480F-97AB-BD7427721E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B255A80-A04C-40EC-9D25-5F64639922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9AE7F5A-EA21-45D9-AD4F-32D255E6A2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48F80DB-5E2C-4DFB-817D-C436595256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4DDC8B5-205C-4091-844C-2736C84FE5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9DADB0C-ADB6-4229-BA17-0E18C66727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AEEB2D1-3337-472A-A73D-AB3CC1EC78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5F8C9D6-4C3D-4432-BDAC-3A2B9C6859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9E3A41D-0CC7-4BA8-8CAC-D3E517896D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5544BC4-D1CA-4095-8F2B-F580E2663C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63053EB-3B1E-4D5A-94F7-AE35722230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79E912A-E7B4-4681-BE20-391D436D053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B4D9FE5-3459-4246-8065-FE7983499E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75C2D7A-1BBF-43B2-8B59-BCE5021F2E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06FCC84-9E12-4A83-B299-43046A4705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BFF94F7-FFE8-45D3-9F15-72BFF50479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69D8F3E-867F-4DAC-9AC7-F4F1B17548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34FAB03-97CD-4470-990E-D60C74291D7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0691208-3A41-4CFA-9959-7CA18B3D0C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138B6EC-CE22-4366-BDBB-60C5DC9680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CE27CB1-FD2B-4CA3-A044-9ADAC59D641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34A0F2C-5D6C-44DA-9D5F-020949B72C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3FE2F8B-FA90-4027-8F37-C99A9707F48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F171A44-9D11-4442-A7EC-B27DA33DC5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A9592ED-620F-458B-BC6F-D7656E65D01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9511BCF-346F-40DA-80DF-F7187258E1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6A3AE113-326C-473C-B253-88C27796BEB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4C5AF553-C16C-4188-A41B-A37BCE265D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3986BF24-B7D0-490E-8F63-6119CD9943A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C22F0763-C0F6-4EB2-B5B7-977B681B32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8D1C1F5-9B6F-46EC-8642-572247B008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F66D01B-CD22-402C-9F76-A7DBB5CB73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7FFBC5C-9760-4245-99CE-61A2FE012F0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D24BF0CF-9D13-402C-B561-9B348AE9EA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7D94F82-F733-40AE-8BCE-C0BDAFA4E83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B13C525-C12E-4056-BFEE-1E296D585F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5533362-E325-41E8-8CB8-B6F3A1D595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a:extLst>
            <a:ext uri="{FF2B5EF4-FFF2-40B4-BE49-F238E27FC236}">
              <a16:creationId xmlns:a16="http://schemas.microsoft.com/office/drawing/2014/main" id="{38A4A9C6-7061-405A-85F0-0F70EA656D89}"/>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8B431DD0-C637-45FA-A3EC-FDA53D59CB4C}"/>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a:extLst>
            <a:ext uri="{FF2B5EF4-FFF2-40B4-BE49-F238E27FC236}">
              <a16:creationId xmlns:a16="http://schemas.microsoft.com/office/drawing/2014/main" id="{80ED0BD7-4ADD-473A-A0A1-7288323EABE5}"/>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910E2AA0-F9A1-4F08-8FD3-7B6A175DFA0A}"/>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a:extLst>
            <a:ext uri="{FF2B5EF4-FFF2-40B4-BE49-F238E27FC236}">
              <a16:creationId xmlns:a16="http://schemas.microsoft.com/office/drawing/2014/main" id="{3FFE1271-D67B-4090-9A97-4902B76B7167}"/>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B94A1F39-E5B8-4E37-A394-9C9BE6732468}"/>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a:extLst>
            <a:ext uri="{FF2B5EF4-FFF2-40B4-BE49-F238E27FC236}">
              <a16:creationId xmlns:a16="http://schemas.microsoft.com/office/drawing/2014/main" id="{BB33B050-3FF7-40ED-8F68-FE71F468E5DB}"/>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a:extLst>
            <a:ext uri="{FF2B5EF4-FFF2-40B4-BE49-F238E27FC236}">
              <a16:creationId xmlns:a16="http://schemas.microsoft.com/office/drawing/2014/main" id="{73B138A1-96F0-4619-A6BD-E504790AA298}"/>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8" name="フローチャート: 判断 427">
          <a:extLst>
            <a:ext uri="{FF2B5EF4-FFF2-40B4-BE49-F238E27FC236}">
              <a16:creationId xmlns:a16="http://schemas.microsoft.com/office/drawing/2014/main" id="{6E266CC0-64AD-4A5B-B68E-7A50604847ED}"/>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9" name="フローチャート: 判断 428">
          <a:extLst>
            <a:ext uri="{FF2B5EF4-FFF2-40B4-BE49-F238E27FC236}">
              <a16:creationId xmlns:a16="http://schemas.microsoft.com/office/drawing/2014/main" id="{3C417273-B3F3-42DD-B548-B64B02D2E197}"/>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0" name="フローチャート: 判断 429">
          <a:extLst>
            <a:ext uri="{FF2B5EF4-FFF2-40B4-BE49-F238E27FC236}">
              <a16:creationId xmlns:a16="http://schemas.microsoft.com/office/drawing/2014/main" id="{4070A37B-2A58-45EE-B1DB-43663CFC761D}"/>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E02A00E-96DE-4783-8D0C-29415854E8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FF65D3F-15CA-4684-A3CB-DF3359B204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BB37614-9E65-48A9-B1DC-8680771D54A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7506342-F298-437F-AD7A-D3D2B60381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5637D6E-D920-444F-91D9-F96A46ECBB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36" name="楕円 435">
          <a:extLst>
            <a:ext uri="{FF2B5EF4-FFF2-40B4-BE49-F238E27FC236}">
              <a16:creationId xmlns:a16="http://schemas.microsoft.com/office/drawing/2014/main" id="{33F5A31B-60AB-44EA-8AEC-246A27E87B97}"/>
            </a:ext>
          </a:extLst>
        </xdr:cNvPr>
        <xdr:cNvSpPr/>
      </xdr:nvSpPr>
      <xdr:spPr>
        <a:xfrm>
          <a:off x="16268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881889BE-4EDF-44E2-92C0-E126F34B0F13}"/>
            </a:ext>
          </a:extLst>
        </xdr:cNvPr>
        <xdr:cNvSpPr txBox="1"/>
      </xdr:nvSpPr>
      <xdr:spPr>
        <a:xfrm>
          <a:off x="16357600" y="634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438" name="楕円 437">
          <a:extLst>
            <a:ext uri="{FF2B5EF4-FFF2-40B4-BE49-F238E27FC236}">
              <a16:creationId xmlns:a16="http://schemas.microsoft.com/office/drawing/2014/main" id="{AE83CBBF-87D7-4EE3-A057-8D29CA2131E7}"/>
            </a:ext>
          </a:extLst>
        </xdr:cNvPr>
        <xdr:cNvSpPr/>
      </xdr:nvSpPr>
      <xdr:spPr>
        <a:xfrm>
          <a:off x="1543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38</xdr:row>
      <xdr:rowOff>28847</xdr:rowOff>
    </xdr:to>
    <xdr:cxnSp macro="">
      <xdr:nvCxnSpPr>
        <xdr:cNvPr id="439" name="直線コネクタ 438">
          <a:extLst>
            <a:ext uri="{FF2B5EF4-FFF2-40B4-BE49-F238E27FC236}">
              <a16:creationId xmlns:a16="http://schemas.microsoft.com/office/drawing/2014/main" id="{9957E390-EC4B-4F66-ABAE-FCF2DE5C772E}"/>
            </a:ext>
          </a:extLst>
        </xdr:cNvPr>
        <xdr:cNvCxnSpPr/>
      </xdr:nvCxnSpPr>
      <xdr:spPr>
        <a:xfrm>
          <a:off x="15481300" y="649822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40" name="楕円 439">
          <a:extLst>
            <a:ext uri="{FF2B5EF4-FFF2-40B4-BE49-F238E27FC236}">
              <a16:creationId xmlns:a16="http://schemas.microsoft.com/office/drawing/2014/main" id="{47205354-0A23-4715-9AC6-4E5B18FD5945}"/>
            </a:ext>
          </a:extLst>
        </xdr:cNvPr>
        <xdr:cNvSpPr/>
      </xdr:nvSpPr>
      <xdr:spPr>
        <a:xfrm>
          <a:off x="14541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117022</xdr:rowOff>
    </xdr:from>
    <xdr:to>
      <xdr:col>81</xdr:col>
      <xdr:colOff>50800</xdr:colOff>
      <xdr:row>37</xdr:row>
      <xdr:rowOff>154577</xdr:rowOff>
    </xdr:to>
    <xdr:cxnSp macro="">
      <xdr:nvCxnSpPr>
        <xdr:cNvPr id="441" name="直線コネクタ 440">
          <a:extLst>
            <a:ext uri="{FF2B5EF4-FFF2-40B4-BE49-F238E27FC236}">
              <a16:creationId xmlns:a16="http://schemas.microsoft.com/office/drawing/2014/main" id="{B924ECBF-F4F1-406C-B1F4-F3DDEC5AA940}"/>
            </a:ext>
          </a:extLst>
        </xdr:cNvPr>
        <xdr:cNvCxnSpPr/>
      </xdr:nvCxnSpPr>
      <xdr:spPr>
        <a:xfrm>
          <a:off x="14592300" y="64606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4173</xdr:rowOff>
    </xdr:from>
    <xdr:to>
      <xdr:col>72</xdr:col>
      <xdr:colOff>38100</xdr:colOff>
      <xdr:row>37</xdr:row>
      <xdr:rowOff>105773</xdr:rowOff>
    </xdr:to>
    <xdr:sp macro="" textlink="">
      <xdr:nvSpPr>
        <xdr:cNvPr id="442" name="楕円 441">
          <a:extLst>
            <a:ext uri="{FF2B5EF4-FFF2-40B4-BE49-F238E27FC236}">
              <a16:creationId xmlns:a16="http://schemas.microsoft.com/office/drawing/2014/main" id="{1F3C9CB1-AD95-46C8-9C59-9C872D5F2A81}"/>
            </a:ext>
          </a:extLst>
        </xdr:cNvPr>
        <xdr:cNvSpPr/>
      </xdr:nvSpPr>
      <xdr:spPr>
        <a:xfrm>
          <a:off x="13652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54973</xdr:rowOff>
    </xdr:from>
    <xdr:to>
      <xdr:col>76</xdr:col>
      <xdr:colOff>114300</xdr:colOff>
      <xdr:row>37</xdr:row>
      <xdr:rowOff>117022</xdr:rowOff>
    </xdr:to>
    <xdr:cxnSp macro="">
      <xdr:nvCxnSpPr>
        <xdr:cNvPr id="443" name="直線コネクタ 442">
          <a:extLst>
            <a:ext uri="{FF2B5EF4-FFF2-40B4-BE49-F238E27FC236}">
              <a16:creationId xmlns:a16="http://schemas.microsoft.com/office/drawing/2014/main" id="{2820E48E-2852-496E-ACB0-6A351AAD0E32}"/>
            </a:ext>
          </a:extLst>
        </xdr:cNvPr>
        <xdr:cNvCxnSpPr/>
      </xdr:nvCxnSpPr>
      <xdr:spPr>
        <a:xfrm>
          <a:off x="13703300" y="639862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142966</xdr:rowOff>
    </xdr:from>
    <xdr:to>
      <xdr:col>67</xdr:col>
      <xdr:colOff>101600</xdr:colOff>
      <xdr:row>37</xdr:row>
      <xdr:rowOff>73116</xdr:rowOff>
    </xdr:to>
    <xdr:sp macro="" textlink="">
      <xdr:nvSpPr>
        <xdr:cNvPr id="444" name="楕円 443">
          <a:extLst>
            <a:ext uri="{FF2B5EF4-FFF2-40B4-BE49-F238E27FC236}">
              <a16:creationId xmlns:a16="http://schemas.microsoft.com/office/drawing/2014/main" id="{7A759EDF-52AD-4151-8F03-629849328FD0}"/>
            </a:ext>
          </a:extLst>
        </xdr:cNvPr>
        <xdr:cNvSpPr/>
      </xdr:nvSpPr>
      <xdr:spPr>
        <a:xfrm>
          <a:off x="12763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22316</xdr:rowOff>
    </xdr:from>
    <xdr:to>
      <xdr:col>71</xdr:col>
      <xdr:colOff>177800</xdr:colOff>
      <xdr:row>37</xdr:row>
      <xdr:rowOff>54973</xdr:rowOff>
    </xdr:to>
    <xdr:cxnSp macro="">
      <xdr:nvCxnSpPr>
        <xdr:cNvPr id="445" name="直線コネクタ 444">
          <a:extLst>
            <a:ext uri="{FF2B5EF4-FFF2-40B4-BE49-F238E27FC236}">
              <a16:creationId xmlns:a16="http://schemas.microsoft.com/office/drawing/2014/main" id="{7EC66899-D177-4018-B420-B753ED6F29EC}"/>
            </a:ext>
          </a:extLst>
        </xdr:cNvPr>
        <xdr:cNvCxnSpPr/>
      </xdr:nvCxnSpPr>
      <xdr:spPr>
        <a:xfrm>
          <a:off x="12814300" y="63659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8D20ADD3-C8B2-4A86-A81D-0DCDB03CF855}"/>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2F101B89-3F0B-451F-B037-19E648B7EB17}"/>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B890AC56-62D6-472A-85B2-5ECA6C47C319}"/>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E1C4FB3-5233-4326-83D4-B512369E9679}"/>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50454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9249697C-37C2-4039-9583-41709ACB7027}"/>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386A94C1-3F63-42D5-A800-1FD9CEA24B01}"/>
            </a:ext>
          </a:extLst>
        </xdr:cNvPr>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122300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313A35A0-BD06-4A1E-A987-EA061B24E863}"/>
            </a:ext>
          </a:extLst>
        </xdr:cNvPr>
        <xdr:cNvSpPr txBox="1"/>
      </xdr:nvSpPr>
      <xdr:spPr>
        <a:xfrm>
          <a:off x="13500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89643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E5EE581A-27C3-4A89-9E95-C4476051D586}"/>
            </a:ext>
          </a:extLst>
        </xdr:cNvPr>
        <xdr:cNvSpPr txBox="1"/>
      </xdr:nvSpPr>
      <xdr:spPr>
        <a:xfrm>
          <a:off x="12611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1DBC449-D558-4E33-AB13-D235BB7848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588602C-EF33-4B9A-A4BD-824713F141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95C0321-E8AE-472D-A510-BACCB2C2CF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4AADD02-AEDB-4EF7-8844-40B355C85A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FE7EAE4-F8C1-415B-9C16-90DE76B5C7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D30BF78-BD16-445D-93E0-1FA3729175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754B96A-15FA-464D-B1D9-F0C499B070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83C52BF-397C-4D58-BAA5-57FBF4D62A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01007B1-0EE3-457B-B840-80A1FA8D6F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D2EDD35-F1F5-4822-A7FF-A18322E5FA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7A89D78A-62FC-4041-BF31-47E933B79F1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1D3A21BC-4B3C-4197-AF41-3776341B886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5CAAF920-95A2-4A5A-BD71-5C14E6C7F4F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FCA4AFF9-DD18-4AA4-9FD6-EB665B9A0FC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B339BF30-B3C0-4024-9EE6-CA6BFE2EBCF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4AB827CC-2304-431F-9920-302C81D0764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96F77E1E-5BA8-47CA-A462-822C912AD42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DF131303-20BA-4CA3-B57A-4D15C1C5F56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D24C508-8264-433F-A2AE-8D958A48522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34859165-ED97-4CAE-9816-E7F0117F495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43F975DE-DC3F-4F8E-BD1F-9131AFC96C1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7DE22F46-546A-406C-BAFB-EF6582F7F77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24C51E21-32D0-4632-A708-D74D6AFCDC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A63D8C9A-3812-462D-A6FA-F0898149A17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33BEDFC2-B926-4F54-BA4E-6B7B6A5692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a:extLst>
            <a:ext uri="{FF2B5EF4-FFF2-40B4-BE49-F238E27FC236}">
              <a16:creationId xmlns:a16="http://schemas.microsoft.com/office/drawing/2014/main" id="{D135B53B-8F15-41C2-860D-96E826A521BD}"/>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3F722C66-4484-47ED-B500-862E34B3948A}"/>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a:extLst>
            <a:ext uri="{FF2B5EF4-FFF2-40B4-BE49-F238E27FC236}">
              <a16:creationId xmlns:a16="http://schemas.microsoft.com/office/drawing/2014/main" id="{F0D8954D-54E8-4C3F-BE83-8CAA80F8854C}"/>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A19D3C06-FA52-42E6-963C-826B891BA323}"/>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a:extLst>
            <a:ext uri="{FF2B5EF4-FFF2-40B4-BE49-F238E27FC236}">
              <a16:creationId xmlns:a16="http://schemas.microsoft.com/office/drawing/2014/main" id="{9754C77D-BC92-4AD4-A1E0-0FCE1B06F7CA}"/>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2B689D6B-FE2C-4697-BA3F-0E8658800A5C}"/>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a:extLst>
            <a:ext uri="{FF2B5EF4-FFF2-40B4-BE49-F238E27FC236}">
              <a16:creationId xmlns:a16="http://schemas.microsoft.com/office/drawing/2014/main" id="{612185D9-04CD-4E2A-A2C7-6FE2B2D80278}"/>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a:extLst>
            <a:ext uri="{FF2B5EF4-FFF2-40B4-BE49-F238E27FC236}">
              <a16:creationId xmlns:a16="http://schemas.microsoft.com/office/drawing/2014/main" id="{A64A452B-A843-4BA6-AF37-35C67BB3197D}"/>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7" name="フローチャート: 判断 486">
          <a:extLst>
            <a:ext uri="{FF2B5EF4-FFF2-40B4-BE49-F238E27FC236}">
              <a16:creationId xmlns:a16="http://schemas.microsoft.com/office/drawing/2014/main" id="{EF4458A3-CD3E-44BB-A054-3D3F61DA5C57}"/>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8" name="フローチャート: 判断 487">
          <a:extLst>
            <a:ext uri="{FF2B5EF4-FFF2-40B4-BE49-F238E27FC236}">
              <a16:creationId xmlns:a16="http://schemas.microsoft.com/office/drawing/2014/main" id="{C4DDF88F-E0A3-4F9D-80AE-8526965E6A2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9" name="フローチャート: 判断 488">
          <a:extLst>
            <a:ext uri="{FF2B5EF4-FFF2-40B4-BE49-F238E27FC236}">
              <a16:creationId xmlns:a16="http://schemas.microsoft.com/office/drawing/2014/main" id="{3C05E96C-0A72-4A32-A5BC-B69147E45683}"/>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A1CFE9C-AFFB-430F-8213-AF41FBC307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683F12D-5304-4962-9D7B-5B35890FDB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1505186-CDB9-455E-83E6-D1D4CEE4D9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E977EA0-7B60-4C42-A830-CB2DAD346D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E7AE932-F61D-4BD3-B32D-71DE8E5C68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24188</xdr:rowOff>
    </xdr:from>
    <xdr:to>
      <xdr:col>116</xdr:col>
      <xdr:colOff>114300</xdr:colOff>
      <xdr:row>36</xdr:row>
      <xdr:rowOff>125788</xdr:rowOff>
    </xdr:to>
    <xdr:sp macro="" textlink="">
      <xdr:nvSpPr>
        <xdr:cNvPr id="495" name="楕円 494">
          <a:extLst>
            <a:ext uri="{FF2B5EF4-FFF2-40B4-BE49-F238E27FC236}">
              <a16:creationId xmlns:a16="http://schemas.microsoft.com/office/drawing/2014/main" id="{608AF422-271D-4A7E-8588-E00A6AD2B8C3}"/>
            </a:ext>
          </a:extLst>
        </xdr:cNvPr>
        <xdr:cNvSpPr/>
      </xdr:nvSpPr>
      <xdr:spPr>
        <a:xfrm>
          <a:off x="22110700" y="61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47065</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E39702DA-8CAB-4A73-95DC-4381FB1D4519}"/>
            </a:ext>
          </a:extLst>
        </xdr:cNvPr>
        <xdr:cNvSpPr txBox="1"/>
      </xdr:nvSpPr>
      <xdr:spPr>
        <a:xfrm>
          <a:off x="22199600" y="604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43730</xdr:rowOff>
    </xdr:from>
    <xdr:to>
      <xdr:col>112</xdr:col>
      <xdr:colOff>38100</xdr:colOff>
      <xdr:row>36</xdr:row>
      <xdr:rowOff>145330</xdr:rowOff>
    </xdr:to>
    <xdr:sp macro="" textlink="">
      <xdr:nvSpPr>
        <xdr:cNvPr id="497" name="楕円 496">
          <a:extLst>
            <a:ext uri="{FF2B5EF4-FFF2-40B4-BE49-F238E27FC236}">
              <a16:creationId xmlns:a16="http://schemas.microsoft.com/office/drawing/2014/main" id="{66409CF8-D68B-42BC-BE98-B68C9FD2EEC0}"/>
            </a:ext>
          </a:extLst>
        </xdr:cNvPr>
        <xdr:cNvSpPr/>
      </xdr:nvSpPr>
      <xdr:spPr>
        <a:xfrm>
          <a:off x="21272500" y="62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74988</xdr:rowOff>
    </xdr:from>
    <xdr:to>
      <xdr:col>116</xdr:col>
      <xdr:colOff>63500</xdr:colOff>
      <xdr:row>36</xdr:row>
      <xdr:rowOff>94530</xdr:rowOff>
    </xdr:to>
    <xdr:cxnSp macro="">
      <xdr:nvCxnSpPr>
        <xdr:cNvPr id="498" name="直線コネクタ 497">
          <a:extLst>
            <a:ext uri="{FF2B5EF4-FFF2-40B4-BE49-F238E27FC236}">
              <a16:creationId xmlns:a16="http://schemas.microsoft.com/office/drawing/2014/main" id="{EAD52319-9252-42F1-A367-5B91E5C76F03}"/>
            </a:ext>
          </a:extLst>
        </xdr:cNvPr>
        <xdr:cNvCxnSpPr/>
      </xdr:nvCxnSpPr>
      <xdr:spPr>
        <a:xfrm flipV="1">
          <a:off x="21323300" y="6247188"/>
          <a:ext cx="838200" cy="1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73863</xdr:rowOff>
    </xdr:from>
    <xdr:to>
      <xdr:col>107</xdr:col>
      <xdr:colOff>101600</xdr:colOff>
      <xdr:row>37</xdr:row>
      <xdr:rowOff>4013</xdr:rowOff>
    </xdr:to>
    <xdr:sp macro="" textlink="">
      <xdr:nvSpPr>
        <xdr:cNvPr id="499" name="楕円 498">
          <a:extLst>
            <a:ext uri="{FF2B5EF4-FFF2-40B4-BE49-F238E27FC236}">
              <a16:creationId xmlns:a16="http://schemas.microsoft.com/office/drawing/2014/main" id="{F8F56115-0BB1-4E1F-8B9C-FA4EA47701C1}"/>
            </a:ext>
          </a:extLst>
        </xdr:cNvPr>
        <xdr:cNvSpPr/>
      </xdr:nvSpPr>
      <xdr:spPr>
        <a:xfrm>
          <a:off x="20383500" y="62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94530</xdr:rowOff>
    </xdr:from>
    <xdr:to>
      <xdr:col>111</xdr:col>
      <xdr:colOff>177800</xdr:colOff>
      <xdr:row>36</xdr:row>
      <xdr:rowOff>124663</xdr:rowOff>
    </xdr:to>
    <xdr:cxnSp macro="">
      <xdr:nvCxnSpPr>
        <xdr:cNvPr id="500" name="直線コネクタ 499">
          <a:extLst>
            <a:ext uri="{FF2B5EF4-FFF2-40B4-BE49-F238E27FC236}">
              <a16:creationId xmlns:a16="http://schemas.microsoft.com/office/drawing/2014/main" id="{E41D4B8E-7EAE-4D13-A5CE-E6CE05438D14}"/>
            </a:ext>
          </a:extLst>
        </xdr:cNvPr>
        <xdr:cNvCxnSpPr/>
      </xdr:nvCxnSpPr>
      <xdr:spPr>
        <a:xfrm flipV="1">
          <a:off x="20434300" y="6266730"/>
          <a:ext cx="889000" cy="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29907</xdr:rowOff>
    </xdr:from>
    <xdr:to>
      <xdr:col>102</xdr:col>
      <xdr:colOff>165100</xdr:colOff>
      <xdr:row>36</xdr:row>
      <xdr:rowOff>131507</xdr:rowOff>
    </xdr:to>
    <xdr:sp macro="" textlink="">
      <xdr:nvSpPr>
        <xdr:cNvPr id="501" name="楕円 500">
          <a:extLst>
            <a:ext uri="{FF2B5EF4-FFF2-40B4-BE49-F238E27FC236}">
              <a16:creationId xmlns:a16="http://schemas.microsoft.com/office/drawing/2014/main" id="{C627E98C-5BBA-48C6-B2D1-4623B16D2A0E}"/>
            </a:ext>
          </a:extLst>
        </xdr:cNvPr>
        <xdr:cNvSpPr/>
      </xdr:nvSpPr>
      <xdr:spPr>
        <a:xfrm>
          <a:off x="19494500" y="62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80707</xdr:rowOff>
    </xdr:from>
    <xdr:to>
      <xdr:col>107</xdr:col>
      <xdr:colOff>50800</xdr:colOff>
      <xdr:row>36</xdr:row>
      <xdr:rowOff>124663</xdr:rowOff>
    </xdr:to>
    <xdr:cxnSp macro="">
      <xdr:nvCxnSpPr>
        <xdr:cNvPr id="502" name="直線コネクタ 501">
          <a:extLst>
            <a:ext uri="{FF2B5EF4-FFF2-40B4-BE49-F238E27FC236}">
              <a16:creationId xmlns:a16="http://schemas.microsoft.com/office/drawing/2014/main" id="{8A52C8F9-8A94-416A-88E5-D13FCBDBAA27}"/>
            </a:ext>
          </a:extLst>
        </xdr:cNvPr>
        <xdr:cNvCxnSpPr/>
      </xdr:nvCxnSpPr>
      <xdr:spPr>
        <a:xfrm>
          <a:off x="19545300" y="6252907"/>
          <a:ext cx="8890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58263</xdr:rowOff>
    </xdr:from>
    <xdr:to>
      <xdr:col>98</xdr:col>
      <xdr:colOff>38100</xdr:colOff>
      <xdr:row>36</xdr:row>
      <xdr:rowOff>159863</xdr:rowOff>
    </xdr:to>
    <xdr:sp macro="" textlink="">
      <xdr:nvSpPr>
        <xdr:cNvPr id="503" name="楕円 502">
          <a:extLst>
            <a:ext uri="{FF2B5EF4-FFF2-40B4-BE49-F238E27FC236}">
              <a16:creationId xmlns:a16="http://schemas.microsoft.com/office/drawing/2014/main" id="{20BF3672-4D59-4704-A2FD-DC6541D78420}"/>
            </a:ext>
          </a:extLst>
        </xdr:cNvPr>
        <xdr:cNvSpPr/>
      </xdr:nvSpPr>
      <xdr:spPr>
        <a:xfrm>
          <a:off x="18605500" y="62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80707</xdr:rowOff>
    </xdr:from>
    <xdr:to>
      <xdr:col>102</xdr:col>
      <xdr:colOff>114300</xdr:colOff>
      <xdr:row>36</xdr:row>
      <xdr:rowOff>109063</xdr:rowOff>
    </xdr:to>
    <xdr:cxnSp macro="">
      <xdr:nvCxnSpPr>
        <xdr:cNvPr id="504" name="直線コネクタ 503">
          <a:extLst>
            <a:ext uri="{FF2B5EF4-FFF2-40B4-BE49-F238E27FC236}">
              <a16:creationId xmlns:a16="http://schemas.microsoft.com/office/drawing/2014/main" id="{25B87D1E-DE0A-4727-BDCE-244937915EF9}"/>
            </a:ext>
          </a:extLst>
        </xdr:cNvPr>
        <xdr:cNvCxnSpPr/>
      </xdr:nvCxnSpPr>
      <xdr:spPr>
        <a:xfrm flipV="1">
          <a:off x="18656300" y="6252907"/>
          <a:ext cx="889000" cy="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3F20D7DF-E521-4101-A679-E623D81F3C8E}"/>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43B8F63E-45E4-4E50-A63C-079BF8BE7FC4}"/>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E764F702-AA31-4764-897E-97EF7E167930}"/>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DF887B4B-505A-4476-937C-9E66919DEDC3}"/>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161857</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868DFDA8-E847-40B9-88C4-AEC5E890E57D}"/>
            </a:ext>
          </a:extLst>
        </xdr:cNvPr>
        <xdr:cNvSpPr txBox="1"/>
      </xdr:nvSpPr>
      <xdr:spPr>
        <a:xfrm>
          <a:off x="21011095" y="59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20540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41949F66-4DCE-454F-9B77-C812E2DDD57E}"/>
            </a:ext>
          </a:extLst>
        </xdr:cNvPr>
        <xdr:cNvSpPr txBox="1"/>
      </xdr:nvSpPr>
      <xdr:spPr>
        <a:xfrm>
          <a:off x="20134795" y="602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148034</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2C8C3662-7FFE-4B16-B34B-6C00146C02E2}"/>
            </a:ext>
          </a:extLst>
        </xdr:cNvPr>
        <xdr:cNvSpPr txBox="1"/>
      </xdr:nvSpPr>
      <xdr:spPr>
        <a:xfrm>
          <a:off x="19245795" y="597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4940</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3BD863CB-2612-4C1A-9A33-FF4334B54E17}"/>
            </a:ext>
          </a:extLst>
        </xdr:cNvPr>
        <xdr:cNvSpPr txBox="1"/>
      </xdr:nvSpPr>
      <xdr:spPr>
        <a:xfrm>
          <a:off x="18356795" y="60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EA30FB51-8651-440C-B90C-C26A435214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3AFBDDD3-1B16-4E84-88B9-BB652AEE6C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964E7464-5144-4561-A4D4-CAA93D5514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01CE51F-5D8A-4A52-9DAC-67F78028F6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2B750B0B-9A05-47BC-A36B-64FDE6D83D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669BC7A-410D-42D8-AE04-DE256F14A7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39FDC53D-3348-4893-8B24-7445ACCD32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8355DB48-C4E3-42AF-A57E-43B6A4B01B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94B528FB-FEE2-48D8-9C5D-9803D8E456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3F8935F9-E42D-4543-AEF7-C9A5A0FC86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C2DE5D4C-A296-4CF2-9DF3-720E6AB9DA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283C23C5-CA8C-4982-BD6F-B27246777E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7B31B467-42AD-4399-91FE-E0519FCD31D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C5AEE82A-6F15-448A-9FBB-CB5F935845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319615F1-1BAB-4D06-9CEC-A4F177E5BA7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43D4593B-4F04-4FB3-8866-727A6C7F41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E19A52CC-5EA0-49D2-8E6A-E23C768AAC3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36E050B2-780C-4B5E-92AC-6B3D78335DA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4B54F949-AB15-4E33-BD6D-C1446D2E263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C6740629-0D10-4991-8BF5-9C5FF2ACDB2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B8950F33-0093-4507-A7E0-28034769FFE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3C3D6A19-E297-4543-8D4C-CA8C10497C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CC2E7264-BCBB-483E-AAD5-292C293BBED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DE4EE30D-D7E3-4868-843C-E9F0A2752A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E1E846F8-DFBA-4D5D-BB3B-BC019F3C54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8" name="直線コネクタ 537">
          <a:extLst>
            <a:ext uri="{FF2B5EF4-FFF2-40B4-BE49-F238E27FC236}">
              <a16:creationId xmlns:a16="http://schemas.microsoft.com/office/drawing/2014/main" id="{6565BA7E-7FD1-4973-9259-E188BE95C6FC}"/>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881EA7E4-EF74-4555-9394-129ACE119145}"/>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0" name="直線コネクタ 539">
          <a:extLst>
            <a:ext uri="{FF2B5EF4-FFF2-40B4-BE49-F238E27FC236}">
              <a16:creationId xmlns:a16="http://schemas.microsoft.com/office/drawing/2014/main" id="{78C294F2-65BB-4D16-A08C-43F48E6C01E6}"/>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1386102C-7E3A-4349-BEA3-A2C809AE54B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2" name="直線コネクタ 541">
          <a:extLst>
            <a:ext uri="{FF2B5EF4-FFF2-40B4-BE49-F238E27FC236}">
              <a16:creationId xmlns:a16="http://schemas.microsoft.com/office/drawing/2014/main" id="{69F5B35A-000F-41AD-8D1A-034892BCBED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57047C52-F640-4804-908E-FAC96E85C501}"/>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4" name="フローチャート: 判断 543">
          <a:extLst>
            <a:ext uri="{FF2B5EF4-FFF2-40B4-BE49-F238E27FC236}">
              <a16:creationId xmlns:a16="http://schemas.microsoft.com/office/drawing/2014/main" id="{B3CEAE64-5060-4812-8FCA-6B1C7D040E09}"/>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a:extLst>
            <a:ext uri="{FF2B5EF4-FFF2-40B4-BE49-F238E27FC236}">
              <a16:creationId xmlns:a16="http://schemas.microsoft.com/office/drawing/2014/main" id="{21B83DC5-D230-44F3-A1B8-858E1509573B}"/>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6" name="フローチャート: 判断 545">
          <a:extLst>
            <a:ext uri="{FF2B5EF4-FFF2-40B4-BE49-F238E27FC236}">
              <a16:creationId xmlns:a16="http://schemas.microsoft.com/office/drawing/2014/main" id="{B1AD38DC-6144-4EBD-BB64-DBE050CD04AA}"/>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7" name="フローチャート: 判断 546">
          <a:extLst>
            <a:ext uri="{FF2B5EF4-FFF2-40B4-BE49-F238E27FC236}">
              <a16:creationId xmlns:a16="http://schemas.microsoft.com/office/drawing/2014/main" id="{2C419A0C-9109-48AC-A8D8-D357E40DFE56}"/>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8" name="フローチャート: 判断 547">
          <a:extLst>
            <a:ext uri="{FF2B5EF4-FFF2-40B4-BE49-F238E27FC236}">
              <a16:creationId xmlns:a16="http://schemas.microsoft.com/office/drawing/2014/main" id="{B7DE9117-82DF-43B5-A669-EE2220E4254F}"/>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6E89022-6149-4D75-A4CE-6F2C1BED5A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22B2831-4A0F-4B87-AC15-823C3F0F4E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18E9A25-5EFE-4640-9E3D-BE5316D881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74146C3-26F5-478C-AF04-962C108687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4DAE706-DC1E-498F-840B-7B22F25411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47172</xdr:rowOff>
    </xdr:from>
    <xdr:to>
      <xdr:col>85</xdr:col>
      <xdr:colOff>177800</xdr:colOff>
      <xdr:row>61</xdr:row>
      <xdr:rowOff>148772</xdr:rowOff>
    </xdr:to>
    <xdr:sp macro="" textlink="">
      <xdr:nvSpPr>
        <xdr:cNvPr id="554" name="楕円 553">
          <a:extLst>
            <a:ext uri="{FF2B5EF4-FFF2-40B4-BE49-F238E27FC236}">
              <a16:creationId xmlns:a16="http://schemas.microsoft.com/office/drawing/2014/main" id="{96A3B1E2-0AF3-4A09-AF29-06EA41548601}"/>
            </a:ext>
          </a:extLst>
        </xdr:cNvPr>
        <xdr:cNvSpPr/>
      </xdr:nvSpPr>
      <xdr:spPr>
        <a:xfrm>
          <a:off x="16268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25599</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7FE704C5-AE6D-463A-901F-D44FBA5DDA00}"/>
            </a:ext>
          </a:extLst>
        </xdr:cNvPr>
        <xdr:cNvSpPr txBox="1"/>
      </xdr:nvSpPr>
      <xdr:spPr>
        <a:xfrm>
          <a:off x="16357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xdr:rowOff>
    </xdr:from>
    <xdr:to>
      <xdr:col>81</xdr:col>
      <xdr:colOff>101600</xdr:colOff>
      <xdr:row>61</xdr:row>
      <xdr:rowOff>117747</xdr:rowOff>
    </xdr:to>
    <xdr:sp macro="" textlink="">
      <xdr:nvSpPr>
        <xdr:cNvPr id="556" name="楕円 555">
          <a:extLst>
            <a:ext uri="{FF2B5EF4-FFF2-40B4-BE49-F238E27FC236}">
              <a16:creationId xmlns:a16="http://schemas.microsoft.com/office/drawing/2014/main" id="{DFD9F6A4-F21D-4960-8EEA-B302851E4961}"/>
            </a:ext>
          </a:extLst>
        </xdr:cNvPr>
        <xdr:cNvSpPr/>
      </xdr:nvSpPr>
      <xdr:spPr>
        <a:xfrm>
          <a:off x="15430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66947</xdr:rowOff>
    </xdr:from>
    <xdr:to>
      <xdr:col>85</xdr:col>
      <xdr:colOff>127000</xdr:colOff>
      <xdr:row>61</xdr:row>
      <xdr:rowOff>97972</xdr:rowOff>
    </xdr:to>
    <xdr:cxnSp macro="">
      <xdr:nvCxnSpPr>
        <xdr:cNvPr id="557" name="直線コネクタ 556">
          <a:extLst>
            <a:ext uri="{FF2B5EF4-FFF2-40B4-BE49-F238E27FC236}">
              <a16:creationId xmlns:a16="http://schemas.microsoft.com/office/drawing/2014/main" id="{6A97F439-3001-4066-8191-C5579D9BECDF}"/>
            </a:ext>
          </a:extLst>
        </xdr:cNvPr>
        <xdr:cNvCxnSpPr/>
      </xdr:nvCxnSpPr>
      <xdr:spPr>
        <a:xfrm>
          <a:off x="15481300" y="105253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558" name="楕円 557">
          <a:extLst>
            <a:ext uri="{FF2B5EF4-FFF2-40B4-BE49-F238E27FC236}">
              <a16:creationId xmlns:a16="http://schemas.microsoft.com/office/drawing/2014/main" id="{F283064D-DE17-4557-BE90-54D31B2EE91F}"/>
            </a:ext>
          </a:extLst>
        </xdr:cNvPr>
        <xdr:cNvSpPr/>
      </xdr:nvSpPr>
      <xdr:spPr>
        <a:xfrm>
          <a:off x="14541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32657</xdr:rowOff>
    </xdr:from>
    <xdr:to>
      <xdr:col>81</xdr:col>
      <xdr:colOff>50800</xdr:colOff>
      <xdr:row>61</xdr:row>
      <xdr:rowOff>66947</xdr:rowOff>
    </xdr:to>
    <xdr:cxnSp macro="">
      <xdr:nvCxnSpPr>
        <xdr:cNvPr id="559" name="直線コネクタ 558">
          <a:extLst>
            <a:ext uri="{FF2B5EF4-FFF2-40B4-BE49-F238E27FC236}">
              <a16:creationId xmlns:a16="http://schemas.microsoft.com/office/drawing/2014/main" id="{B2B6D7FA-C17C-4923-8D25-37C1188AA2FC}"/>
            </a:ext>
          </a:extLst>
        </xdr:cNvPr>
        <xdr:cNvCxnSpPr/>
      </xdr:nvCxnSpPr>
      <xdr:spPr>
        <a:xfrm>
          <a:off x="14592300" y="104911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60" name="楕円 559">
          <a:extLst>
            <a:ext uri="{FF2B5EF4-FFF2-40B4-BE49-F238E27FC236}">
              <a16:creationId xmlns:a16="http://schemas.microsoft.com/office/drawing/2014/main" id="{AB6F0E35-55A3-4D97-9AAA-DAC2F95C9956}"/>
            </a:ext>
          </a:extLst>
        </xdr:cNvPr>
        <xdr:cNvSpPr/>
      </xdr:nvSpPr>
      <xdr:spPr>
        <a:xfrm>
          <a:off x="13652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32657</xdr:rowOff>
    </xdr:to>
    <xdr:cxnSp macro="">
      <xdr:nvCxnSpPr>
        <xdr:cNvPr id="561" name="直線コネクタ 560">
          <a:extLst>
            <a:ext uri="{FF2B5EF4-FFF2-40B4-BE49-F238E27FC236}">
              <a16:creationId xmlns:a16="http://schemas.microsoft.com/office/drawing/2014/main" id="{3037F75C-1718-4920-ABDC-9B9EED1EBE50}"/>
            </a:ext>
          </a:extLst>
        </xdr:cNvPr>
        <xdr:cNvCxnSpPr/>
      </xdr:nvCxnSpPr>
      <xdr:spPr>
        <a:xfrm>
          <a:off x="13703300" y="104568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562" name="楕円 561">
          <a:extLst>
            <a:ext uri="{FF2B5EF4-FFF2-40B4-BE49-F238E27FC236}">
              <a16:creationId xmlns:a16="http://schemas.microsoft.com/office/drawing/2014/main" id="{4FB44244-6153-484C-91CB-CAAEAD05CD01}"/>
            </a:ext>
          </a:extLst>
        </xdr:cNvPr>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169817</xdr:rowOff>
    </xdr:to>
    <xdr:cxnSp macro="">
      <xdr:nvCxnSpPr>
        <xdr:cNvPr id="563" name="直線コネクタ 562">
          <a:extLst>
            <a:ext uri="{FF2B5EF4-FFF2-40B4-BE49-F238E27FC236}">
              <a16:creationId xmlns:a16="http://schemas.microsoft.com/office/drawing/2014/main" id="{ABC505A1-8FCB-4C4A-AEE6-7BBBB0575081}"/>
            </a:ext>
          </a:extLst>
        </xdr:cNvPr>
        <xdr:cNvCxnSpPr/>
      </xdr:nvCxnSpPr>
      <xdr:spPr>
        <a:xfrm>
          <a:off x="12814300" y="104176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B9886012-6FA3-4C71-9381-4400D09B136B}"/>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A5A5677E-BFF7-4DC3-8B91-193D65E3AA31}"/>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8FCFB992-8433-4407-A61B-64BD19B81338}"/>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83232B30-CD6A-4F89-BA47-90BD07BC06D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108874</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18F6BF37-F1A9-445F-BEBD-FD0E00EA4530}"/>
            </a:ext>
          </a:extLst>
        </xdr:cNvPr>
        <xdr:cNvSpPr txBox="1"/>
      </xdr:nvSpPr>
      <xdr:spPr>
        <a:xfrm>
          <a:off x="15266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C8805FEC-2531-4F28-B791-01829D58F46A}"/>
            </a:ext>
          </a:extLst>
        </xdr:cNvPr>
        <xdr:cNvSpPr txBox="1"/>
      </xdr:nvSpPr>
      <xdr:spPr>
        <a:xfrm>
          <a:off x="14389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08DD46EE-ECE5-4B45-8270-6AC0E6C6B7E7}"/>
            </a:ext>
          </a:extLst>
        </xdr:cNvPr>
        <xdr:cNvSpPr txBox="1"/>
      </xdr:nvSpPr>
      <xdr:spPr>
        <a:xfrm>
          <a:off x="13500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39B04113-CA80-46B0-86F7-EF8349961260}"/>
            </a:ext>
          </a:extLst>
        </xdr:cNvPr>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AC9AC427-1186-4392-9961-AB30627BF3E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2E733A69-9A81-4521-8804-3E6F5632C9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9AED7FED-F645-4FFC-B099-0450D921EB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EC2DCE04-693D-4366-B7EF-71B2302D0C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C45C68C2-DD18-4897-AB57-200ED2F281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793097FC-4336-4672-8B74-098A688FC7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9565FED7-E8E9-42CA-9D96-117EA7241C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D346514F-3B92-46B0-A829-7CBCD94607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E31C15B0-91EB-4723-9792-EFE906F551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D671006C-F632-4294-A4C0-162D381BAF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95CA88E5-0B7A-4FA1-96F2-B9D62C557E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240BD6BA-947A-4C66-B915-21658A859DC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99F66E7B-A2EB-4747-8EBB-5A9F401F15A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1C7848D0-26F2-490C-9F25-A8B5EFD0D3A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D2A4CD97-8106-4A45-AC44-E5F283F05AC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E711E049-F8D5-404B-A359-8E3772C0D1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605A6C6E-CFAA-40D3-A53D-A9B53DBAA84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BA68B2C6-2F42-4151-AFA7-BB7FD52ADFD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903DF3D3-5F0B-43A3-A4D8-9A382925E51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E767C738-7F72-4E07-AD2F-5A15258D979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2FFB4D42-6836-4D27-A801-6566A6B8F9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C9BC7BC2-7E55-439D-B6C7-23232ACF3C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3C651C10-2EDD-408C-872D-BFE305696E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5" name="直線コネクタ 594">
          <a:extLst>
            <a:ext uri="{FF2B5EF4-FFF2-40B4-BE49-F238E27FC236}">
              <a16:creationId xmlns:a16="http://schemas.microsoft.com/office/drawing/2014/main" id="{509A3BAE-6102-44DD-B13A-3B9E66206606}"/>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21AE69C6-6611-4115-B363-BC042C5B350B}"/>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7" name="直線コネクタ 596">
          <a:extLst>
            <a:ext uri="{FF2B5EF4-FFF2-40B4-BE49-F238E27FC236}">
              <a16:creationId xmlns:a16="http://schemas.microsoft.com/office/drawing/2014/main" id="{CEE1F02D-053F-4385-B980-D157C61D5562}"/>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7A9C277B-FDAF-43DA-889B-97F4F5A23313}"/>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9" name="直線コネクタ 598">
          <a:extLst>
            <a:ext uri="{FF2B5EF4-FFF2-40B4-BE49-F238E27FC236}">
              <a16:creationId xmlns:a16="http://schemas.microsoft.com/office/drawing/2014/main" id="{8EED4BB6-4959-48CC-AE36-F15D9F82BDFD}"/>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80A16A03-6CDB-43CC-81F7-D7CE6B4599F9}"/>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1" name="フローチャート: 判断 600">
          <a:extLst>
            <a:ext uri="{FF2B5EF4-FFF2-40B4-BE49-F238E27FC236}">
              <a16:creationId xmlns:a16="http://schemas.microsoft.com/office/drawing/2014/main" id="{835DB64D-E05E-49B9-8655-A920579A70B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2" name="フローチャート: 判断 601">
          <a:extLst>
            <a:ext uri="{FF2B5EF4-FFF2-40B4-BE49-F238E27FC236}">
              <a16:creationId xmlns:a16="http://schemas.microsoft.com/office/drawing/2014/main" id="{CA354635-33BB-4D93-A8FB-CD2A373B8BAD}"/>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3" name="フローチャート: 判断 602">
          <a:extLst>
            <a:ext uri="{FF2B5EF4-FFF2-40B4-BE49-F238E27FC236}">
              <a16:creationId xmlns:a16="http://schemas.microsoft.com/office/drawing/2014/main" id="{E2549B4B-E5A0-4A12-B3DB-1B3C28DC21E6}"/>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4" name="フローチャート: 判断 603">
          <a:extLst>
            <a:ext uri="{FF2B5EF4-FFF2-40B4-BE49-F238E27FC236}">
              <a16:creationId xmlns:a16="http://schemas.microsoft.com/office/drawing/2014/main" id="{A55BCF9E-960B-47F9-A936-BF7560E3A8EF}"/>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5" name="フローチャート: 判断 604">
          <a:extLst>
            <a:ext uri="{FF2B5EF4-FFF2-40B4-BE49-F238E27FC236}">
              <a16:creationId xmlns:a16="http://schemas.microsoft.com/office/drawing/2014/main" id="{52638DE2-F4E5-4D50-9FFD-732E2886139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71633B3-5DC9-498B-A77F-CFFAB07229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A922CE7-BC42-413E-82A9-8155661E6F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CCD17FA-7B2B-4D0A-A445-7CFF77180F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36E2159-62AD-4961-8D9E-2D72A2579B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E1F1D02-BDAC-45B0-83B7-B361574A03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78740</xdr:rowOff>
    </xdr:from>
    <xdr:to>
      <xdr:col>116</xdr:col>
      <xdr:colOff>114300</xdr:colOff>
      <xdr:row>57</xdr:row>
      <xdr:rowOff>8890</xdr:rowOff>
    </xdr:to>
    <xdr:sp macro="" textlink="">
      <xdr:nvSpPr>
        <xdr:cNvPr id="611" name="楕円 610">
          <a:extLst>
            <a:ext uri="{FF2B5EF4-FFF2-40B4-BE49-F238E27FC236}">
              <a16:creationId xmlns:a16="http://schemas.microsoft.com/office/drawing/2014/main" id="{2D88B96A-B948-4BB9-AE3E-D22918A77663}"/>
            </a:ext>
          </a:extLst>
        </xdr:cNvPr>
        <xdr:cNvSpPr/>
      </xdr:nvSpPr>
      <xdr:spPr>
        <a:xfrm>
          <a:off x="22110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101617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DDA66E06-D4AE-4E44-91E4-C627410583C0}"/>
            </a:ext>
          </a:extLst>
        </xdr:cNvPr>
        <xdr:cNvSpPr txBox="1"/>
      </xdr:nvSpPr>
      <xdr:spPr>
        <a:xfrm>
          <a:off x="22199600"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101600</xdr:rowOff>
    </xdr:from>
    <xdr:to>
      <xdr:col>112</xdr:col>
      <xdr:colOff>38100</xdr:colOff>
      <xdr:row>57</xdr:row>
      <xdr:rowOff>31750</xdr:rowOff>
    </xdr:to>
    <xdr:sp macro="" textlink="">
      <xdr:nvSpPr>
        <xdr:cNvPr id="613" name="楕円 612">
          <a:extLst>
            <a:ext uri="{FF2B5EF4-FFF2-40B4-BE49-F238E27FC236}">
              <a16:creationId xmlns:a16="http://schemas.microsoft.com/office/drawing/2014/main" id="{1BD4BFDB-F1BB-46DA-8A3A-87C45A6795EF}"/>
            </a:ext>
          </a:extLst>
        </xdr:cNvPr>
        <xdr:cNvSpPr/>
      </xdr:nvSpPr>
      <xdr:spPr>
        <a:xfrm>
          <a:off x="2127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129540</xdr:rowOff>
    </xdr:from>
    <xdr:to>
      <xdr:col>116</xdr:col>
      <xdr:colOff>63500</xdr:colOff>
      <xdr:row>56</xdr:row>
      <xdr:rowOff>152400</xdr:rowOff>
    </xdr:to>
    <xdr:cxnSp macro="">
      <xdr:nvCxnSpPr>
        <xdr:cNvPr id="614" name="直線コネクタ 613">
          <a:extLst>
            <a:ext uri="{FF2B5EF4-FFF2-40B4-BE49-F238E27FC236}">
              <a16:creationId xmlns:a16="http://schemas.microsoft.com/office/drawing/2014/main" id="{07E09F38-DC79-4E1D-8764-01B2A7A6D322}"/>
            </a:ext>
          </a:extLst>
        </xdr:cNvPr>
        <xdr:cNvCxnSpPr/>
      </xdr:nvCxnSpPr>
      <xdr:spPr>
        <a:xfrm flipV="1">
          <a:off x="21323300" y="9730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33020</xdr:rowOff>
    </xdr:from>
    <xdr:to>
      <xdr:col>107</xdr:col>
      <xdr:colOff>101600</xdr:colOff>
      <xdr:row>57</xdr:row>
      <xdr:rowOff>134620</xdr:rowOff>
    </xdr:to>
    <xdr:sp macro="" textlink="">
      <xdr:nvSpPr>
        <xdr:cNvPr id="615" name="楕円 614">
          <a:extLst>
            <a:ext uri="{FF2B5EF4-FFF2-40B4-BE49-F238E27FC236}">
              <a16:creationId xmlns:a16="http://schemas.microsoft.com/office/drawing/2014/main" id="{D5D3D748-BEC6-40FA-ABCC-1AB14BAD1418}"/>
            </a:ext>
          </a:extLst>
        </xdr:cNvPr>
        <xdr:cNvSpPr/>
      </xdr:nvSpPr>
      <xdr:spPr>
        <a:xfrm>
          <a:off x="20383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152400</xdr:rowOff>
    </xdr:from>
    <xdr:to>
      <xdr:col>111</xdr:col>
      <xdr:colOff>177800</xdr:colOff>
      <xdr:row>57</xdr:row>
      <xdr:rowOff>83820</xdr:rowOff>
    </xdr:to>
    <xdr:cxnSp macro="">
      <xdr:nvCxnSpPr>
        <xdr:cNvPr id="616" name="直線コネクタ 615">
          <a:extLst>
            <a:ext uri="{FF2B5EF4-FFF2-40B4-BE49-F238E27FC236}">
              <a16:creationId xmlns:a16="http://schemas.microsoft.com/office/drawing/2014/main" id="{D5FF48EC-D0C8-4CDE-BEB3-3E54C81C8D22}"/>
            </a:ext>
          </a:extLst>
        </xdr:cNvPr>
        <xdr:cNvCxnSpPr/>
      </xdr:nvCxnSpPr>
      <xdr:spPr>
        <a:xfrm flipV="1">
          <a:off x="20434300" y="97536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55880</xdr:rowOff>
    </xdr:from>
    <xdr:to>
      <xdr:col>102</xdr:col>
      <xdr:colOff>165100</xdr:colOff>
      <xdr:row>57</xdr:row>
      <xdr:rowOff>157480</xdr:rowOff>
    </xdr:to>
    <xdr:sp macro="" textlink="">
      <xdr:nvSpPr>
        <xdr:cNvPr id="617" name="楕円 616">
          <a:extLst>
            <a:ext uri="{FF2B5EF4-FFF2-40B4-BE49-F238E27FC236}">
              <a16:creationId xmlns:a16="http://schemas.microsoft.com/office/drawing/2014/main" id="{46E6929D-505D-4E4C-B95C-70B1DE79D102}"/>
            </a:ext>
          </a:extLst>
        </xdr:cNvPr>
        <xdr:cNvSpPr/>
      </xdr:nvSpPr>
      <xdr:spPr>
        <a:xfrm>
          <a:off x="19494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83820</xdr:rowOff>
    </xdr:from>
    <xdr:to>
      <xdr:col>107</xdr:col>
      <xdr:colOff>50800</xdr:colOff>
      <xdr:row>57</xdr:row>
      <xdr:rowOff>106680</xdr:rowOff>
    </xdr:to>
    <xdr:cxnSp macro="">
      <xdr:nvCxnSpPr>
        <xdr:cNvPr id="618" name="直線コネクタ 617">
          <a:extLst>
            <a:ext uri="{FF2B5EF4-FFF2-40B4-BE49-F238E27FC236}">
              <a16:creationId xmlns:a16="http://schemas.microsoft.com/office/drawing/2014/main" id="{792D1C5F-D331-428E-B061-F033A1CD57FA}"/>
            </a:ext>
          </a:extLst>
        </xdr:cNvPr>
        <xdr:cNvCxnSpPr/>
      </xdr:nvCxnSpPr>
      <xdr:spPr>
        <a:xfrm flipV="1">
          <a:off x="19545300" y="9856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71120</xdr:rowOff>
    </xdr:from>
    <xdr:to>
      <xdr:col>98</xdr:col>
      <xdr:colOff>38100</xdr:colOff>
      <xdr:row>58</xdr:row>
      <xdr:rowOff>1270</xdr:rowOff>
    </xdr:to>
    <xdr:sp macro="" textlink="">
      <xdr:nvSpPr>
        <xdr:cNvPr id="619" name="楕円 618">
          <a:extLst>
            <a:ext uri="{FF2B5EF4-FFF2-40B4-BE49-F238E27FC236}">
              <a16:creationId xmlns:a16="http://schemas.microsoft.com/office/drawing/2014/main" id="{C6CDA910-D1DE-4256-B645-E55F3C78066B}"/>
            </a:ext>
          </a:extLst>
        </xdr:cNvPr>
        <xdr:cNvSpPr/>
      </xdr:nvSpPr>
      <xdr:spPr>
        <a:xfrm>
          <a:off x="18605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106680</xdr:rowOff>
    </xdr:from>
    <xdr:to>
      <xdr:col>102</xdr:col>
      <xdr:colOff>114300</xdr:colOff>
      <xdr:row>57</xdr:row>
      <xdr:rowOff>121920</xdr:rowOff>
    </xdr:to>
    <xdr:cxnSp macro="">
      <xdr:nvCxnSpPr>
        <xdr:cNvPr id="620" name="直線コネクタ 619">
          <a:extLst>
            <a:ext uri="{FF2B5EF4-FFF2-40B4-BE49-F238E27FC236}">
              <a16:creationId xmlns:a16="http://schemas.microsoft.com/office/drawing/2014/main" id="{703DD83B-85F6-432B-B9FC-87B58C4F852B}"/>
            </a:ext>
          </a:extLst>
        </xdr:cNvPr>
        <xdr:cNvCxnSpPr/>
      </xdr:nvCxnSpPr>
      <xdr:spPr>
        <a:xfrm flipV="1">
          <a:off x="18656300" y="9879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21" name="n_1aveValue【保健センター・保健所】&#10;一人当たり面積">
          <a:extLst>
            <a:ext uri="{FF2B5EF4-FFF2-40B4-BE49-F238E27FC236}">
              <a16:creationId xmlns:a16="http://schemas.microsoft.com/office/drawing/2014/main" id="{6F2EC685-E684-4D10-927A-9944E52C1DC9}"/>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2" name="n_2aveValue【保健センター・保健所】&#10;一人当たり面積">
          <a:extLst>
            <a:ext uri="{FF2B5EF4-FFF2-40B4-BE49-F238E27FC236}">
              <a16:creationId xmlns:a16="http://schemas.microsoft.com/office/drawing/2014/main" id="{E1D7A412-9544-4C7A-B38C-1597FCFD2F0A}"/>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3" name="n_3aveValue【保健センター・保健所】&#10;一人当たり面積">
          <a:extLst>
            <a:ext uri="{FF2B5EF4-FFF2-40B4-BE49-F238E27FC236}">
              <a16:creationId xmlns:a16="http://schemas.microsoft.com/office/drawing/2014/main" id="{A8E87A11-5B54-45E5-BBD7-08003F7C562B}"/>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4" name="n_4aveValue【保健センター・保健所】&#10;一人当たり面積">
          <a:extLst>
            <a:ext uri="{FF2B5EF4-FFF2-40B4-BE49-F238E27FC236}">
              <a16:creationId xmlns:a16="http://schemas.microsoft.com/office/drawing/2014/main" id="{9C7997D3-C0F2-45F3-A64F-94716B186EFA}"/>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48277</xdr:rowOff>
    </xdr:from>
    <xdr:ext cx="469744" cy="259045"/>
    <xdr:sp macro="" textlink="">
      <xdr:nvSpPr>
        <xdr:cNvPr id="625" name="n_1mainValue【保健センター・保健所】&#10;一人当たり面積">
          <a:extLst>
            <a:ext uri="{FF2B5EF4-FFF2-40B4-BE49-F238E27FC236}">
              <a16:creationId xmlns:a16="http://schemas.microsoft.com/office/drawing/2014/main" id="{E2252080-7A35-49CE-AE5C-31D3F07D133E}"/>
            </a:ext>
          </a:extLst>
        </xdr:cNvPr>
        <xdr:cNvSpPr txBox="1"/>
      </xdr:nvSpPr>
      <xdr:spPr>
        <a:xfrm>
          <a:off x="21075727"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151147</xdr:rowOff>
    </xdr:from>
    <xdr:ext cx="469744" cy="259045"/>
    <xdr:sp macro="" textlink="">
      <xdr:nvSpPr>
        <xdr:cNvPr id="626" name="n_2mainValue【保健センター・保健所】&#10;一人当たり面積">
          <a:extLst>
            <a:ext uri="{FF2B5EF4-FFF2-40B4-BE49-F238E27FC236}">
              <a16:creationId xmlns:a16="http://schemas.microsoft.com/office/drawing/2014/main" id="{ECD8E754-D09F-42C1-A00D-9BA8B841134B}"/>
            </a:ext>
          </a:extLst>
        </xdr:cNvPr>
        <xdr:cNvSpPr txBox="1"/>
      </xdr:nvSpPr>
      <xdr:spPr>
        <a:xfrm>
          <a:off x="20199427" y="95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2557</xdr:rowOff>
    </xdr:from>
    <xdr:ext cx="469744" cy="259045"/>
    <xdr:sp macro="" textlink="">
      <xdr:nvSpPr>
        <xdr:cNvPr id="627" name="n_3mainValue【保健センター・保健所】&#10;一人当たり面積">
          <a:extLst>
            <a:ext uri="{FF2B5EF4-FFF2-40B4-BE49-F238E27FC236}">
              <a16:creationId xmlns:a16="http://schemas.microsoft.com/office/drawing/2014/main" id="{ED106092-FC0A-4601-8659-446DE48FB32B}"/>
            </a:ext>
          </a:extLst>
        </xdr:cNvPr>
        <xdr:cNvSpPr txBox="1"/>
      </xdr:nvSpPr>
      <xdr:spPr>
        <a:xfrm>
          <a:off x="19310427" y="960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17797</xdr:rowOff>
    </xdr:from>
    <xdr:ext cx="469744" cy="259045"/>
    <xdr:sp macro="" textlink="">
      <xdr:nvSpPr>
        <xdr:cNvPr id="628" name="n_4mainValue【保健センター・保健所】&#10;一人当たり面積">
          <a:extLst>
            <a:ext uri="{FF2B5EF4-FFF2-40B4-BE49-F238E27FC236}">
              <a16:creationId xmlns:a16="http://schemas.microsoft.com/office/drawing/2014/main" id="{177C8B0D-7917-4B0A-953D-3EB04ABE1124}"/>
            </a:ext>
          </a:extLst>
        </xdr:cNvPr>
        <xdr:cNvSpPr txBox="1"/>
      </xdr:nvSpPr>
      <xdr:spPr>
        <a:xfrm>
          <a:off x="1842142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1EA3D9CD-806D-453A-9A48-3303FE1619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C891E74D-A05F-4674-80F7-671D6DC234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6F33192C-967F-4A8D-A8E2-91DCA1B0C3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537077D5-08E9-4596-AB5D-25ED7A438B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9966D195-4811-43CE-B6EA-87F66D4F61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9F7A15D-5418-42CA-91F8-718BBBD9B0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BA7459E2-0B1B-4944-992A-6488EAAC77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E76AD30-3842-4F68-967B-763A0BB7D9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6AFFEE36-AA0B-4F4A-932C-995431061B1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3D055E46-3180-401A-9A78-E23E5BDC6B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31813C51-4ADB-45A2-AAC1-DEC349080A1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11B6088-F94C-4C32-AA7A-CC6B3C0642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A920AF85-5689-46D1-A904-2453C5C2A2D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DCED4FEB-1723-4BBD-AC44-4F77E7265C8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FC2F29BD-9561-440D-95D9-8D4A33EF056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BB94788C-97E9-4AC9-87EF-EA6DA87EBA1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5CA9C2BF-7D14-4D40-9D87-9DBCDD0DDEC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3F3DEC73-94C2-4C57-83F1-E5C7665980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A971E82-6BA9-495A-B225-EE0B2EE3B3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F9332CFB-EFCD-404E-AED0-6EFCABA3737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847E9F8C-1264-4011-9339-47F985B4A0E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CCF28C36-3983-4135-A218-81ED722946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9ADA58D6-C052-4D14-8FF6-0333900D38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67826D1B-8DB2-4975-A384-7278D7AF8C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4CF89D2D-94EA-48E4-AB63-823103B574C9}"/>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E77D5D6E-B11A-4F6A-B649-695AC671C1D8}"/>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CA11AEFF-5C1D-4601-9CB1-B6B0810B7F56}"/>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197FFCB-A18D-44C0-BB41-6E161B8D4CE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DBC129F1-DF06-4E09-AD04-F04DD263C0EA}"/>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C8725EB8-9880-4823-AC62-582E2FEB668B}"/>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54A594AD-35BC-4B77-86B3-19F831ECAC73}"/>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105AC7D7-3820-4B03-AA53-F75EBDB35343}"/>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5F9896CD-F054-4710-9AB9-DB1820F1D7A3}"/>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73639E0B-8524-4237-A073-C9E2ECC4634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BC34B9EC-C430-4331-92BB-84BC5756514D}"/>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D2C25AB-0694-44A5-8750-98924B66DC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0AC2168-06A6-458D-94D3-C87E44094E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31C4308-E233-43AF-A249-58A31C54D3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AE3ED63-03B1-4F42-8B57-3C6A4E8876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779A69D-85DE-4BD8-97B0-6FEE4508CF5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669" name="楕円 668">
          <a:extLst>
            <a:ext uri="{FF2B5EF4-FFF2-40B4-BE49-F238E27FC236}">
              <a16:creationId xmlns:a16="http://schemas.microsoft.com/office/drawing/2014/main" id="{69B462CA-0955-434A-8DD8-ECE392605596}"/>
            </a:ext>
          </a:extLst>
        </xdr:cNvPr>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ACC4F3E9-D152-41D3-9C53-63370F2A507B}"/>
            </a:ext>
          </a:extLst>
        </xdr:cNvPr>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671" name="楕円 670">
          <a:extLst>
            <a:ext uri="{FF2B5EF4-FFF2-40B4-BE49-F238E27FC236}">
              <a16:creationId xmlns:a16="http://schemas.microsoft.com/office/drawing/2014/main" id="{CE85EBE2-D6D4-4860-8623-84176B37AA6B}"/>
            </a:ext>
          </a:extLst>
        </xdr:cNvPr>
        <xdr:cNvSpPr/>
      </xdr:nvSpPr>
      <xdr:spPr>
        <a:xfrm>
          <a:off x="15430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47625</xdr:rowOff>
    </xdr:from>
    <xdr:to>
      <xdr:col>85</xdr:col>
      <xdr:colOff>127000</xdr:colOff>
      <xdr:row>84</xdr:row>
      <xdr:rowOff>51436</xdr:rowOff>
    </xdr:to>
    <xdr:cxnSp macro="">
      <xdr:nvCxnSpPr>
        <xdr:cNvPr id="672" name="直線コネクタ 671">
          <a:extLst>
            <a:ext uri="{FF2B5EF4-FFF2-40B4-BE49-F238E27FC236}">
              <a16:creationId xmlns:a16="http://schemas.microsoft.com/office/drawing/2014/main" id="{E47C6A49-93BB-45EC-939D-7FCEC8AB0152}"/>
            </a:ext>
          </a:extLst>
        </xdr:cNvPr>
        <xdr:cNvCxnSpPr/>
      </xdr:nvCxnSpPr>
      <xdr:spPr>
        <a:xfrm>
          <a:off x="15481300" y="144494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673" name="楕円 672">
          <a:extLst>
            <a:ext uri="{FF2B5EF4-FFF2-40B4-BE49-F238E27FC236}">
              <a16:creationId xmlns:a16="http://schemas.microsoft.com/office/drawing/2014/main" id="{3265C48D-B1EB-431D-BC91-59A0FCCB8FDF}"/>
            </a:ext>
          </a:extLst>
        </xdr:cNvPr>
        <xdr:cNvSpPr/>
      </xdr:nvSpPr>
      <xdr:spPr>
        <a:xfrm>
          <a:off x="14541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xdr:rowOff>
    </xdr:from>
    <xdr:to>
      <xdr:col>81</xdr:col>
      <xdr:colOff>50800</xdr:colOff>
      <xdr:row>84</xdr:row>
      <xdr:rowOff>47625</xdr:rowOff>
    </xdr:to>
    <xdr:cxnSp macro="">
      <xdr:nvCxnSpPr>
        <xdr:cNvPr id="674" name="直線コネクタ 673">
          <a:extLst>
            <a:ext uri="{FF2B5EF4-FFF2-40B4-BE49-F238E27FC236}">
              <a16:creationId xmlns:a16="http://schemas.microsoft.com/office/drawing/2014/main" id="{C6F4F04E-207C-4A9F-BE03-C5E4365ABA5B}"/>
            </a:ext>
          </a:extLst>
        </xdr:cNvPr>
        <xdr:cNvCxnSpPr/>
      </xdr:nvCxnSpPr>
      <xdr:spPr>
        <a:xfrm>
          <a:off x="14592300" y="1441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75" name="楕円 674">
          <a:extLst>
            <a:ext uri="{FF2B5EF4-FFF2-40B4-BE49-F238E27FC236}">
              <a16:creationId xmlns:a16="http://schemas.microsoft.com/office/drawing/2014/main" id="{245EB12A-A64E-45D6-80E0-3E900B7A1386}"/>
            </a:ext>
          </a:extLst>
        </xdr:cNvPr>
        <xdr:cNvSpPr/>
      </xdr:nvSpPr>
      <xdr:spPr>
        <a:xfrm>
          <a:off x="1365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11430</xdr:rowOff>
    </xdr:to>
    <xdr:cxnSp macro="">
      <xdr:nvCxnSpPr>
        <xdr:cNvPr id="676" name="直線コネクタ 675">
          <a:extLst>
            <a:ext uri="{FF2B5EF4-FFF2-40B4-BE49-F238E27FC236}">
              <a16:creationId xmlns:a16="http://schemas.microsoft.com/office/drawing/2014/main" id="{95DB0F11-CA54-4367-8D99-FCAA76BA48B8}"/>
            </a:ext>
          </a:extLst>
        </xdr:cNvPr>
        <xdr:cNvCxnSpPr/>
      </xdr:nvCxnSpPr>
      <xdr:spPr>
        <a:xfrm>
          <a:off x="13703300" y="143884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77" name="楕円 676">
          <a:extLst>
            <a:ext uri="{FF2B5EF4-FFF2-40B4-BE49-F238E27FC236}">
              <a16:creationId xmlns:a16="http://schemas.microsoft.com/office/drawing/2014/main" id="{E520D4FD-2662-42F9-A787-E22368B57691}"/>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158114</xdr:rowOff>
    </xdr:to>
    <xdr:cxnSp macro="">
      <xdr:nvCxnSpPr>
        <xdr:cNvPr id="678" name="直線コネクタ 677">
          <a:extLst>
            <a:ext uri="{FF2B5EF4-FFF2-40B4-BE49-F238E27FC236}">
              <a16:creationId xmlns:a16="http://schemas.microsoft.com/office/drawing/2014/main" id="{F9AEDE3A-C2EF-459E-B38F-9EBCEB0280B0}"/>
            </a:ext>
          </a:extLst>
        </xdr:cNvPr>
        <xdr:cNvCxnSpPr/>
      </xdr:nvCxnSpPr>
      <xdr:spPr>
        <a:xfrm>
          <a:off x="12814300" y="143598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9" name="n_1aveValue【消防施設】&#10;有形固定資産減価償却率">
          <a:extLst>
            <a:ext uri="{FF2B5EF4-FFF2-40B4-BE49-F238E27FC236}">
              <a16:creationId xmlns:a16="http://schemas.microsoft.com/office/drawing/2014/main" id="{4505ED95-DC7F-4749-984A-7C40E00185F3}"/>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80" name="n_2aveValue【消防施設】&#10;有形固定資産減価償却率">
          <a:extLst>
            <a:ext uri="{FF2B5EF4-FFF2-40B4-BE49-F238E27FC236}">
              <a16:creationId xmlns:a16="http://schemas.microsoft.com/office/drawing/2014/main" id="{83F60949-75D0-4B5D-B4D3-4C5390395A03}"/>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1" name="n_3aveValue【消防施設】&#10;有形固定資産減価償却率">
          <a:extLst>
            <a:ext uri="{FF2B5EF4-FFF2-40B4-BE49-F238E27FC236}">
              <a16:creationId xmlns:a16="http://schemas.microsoft.com/office/drawing/2014/main" id="{A4F15418-A8EC-47B7-9E09-DC4B5D705B71}"/>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2" name="n_4aveValue【消防施設】&#10;有形固定資産減価償却率">
          <a:extLst>
            <a:ext uri="{FF2B5EF4-FFF2-40B4-BE49-F238E27FC236}">
              <a16:creationId xmlns:a16="http://schemas.microsoft.com/office/drawing/2014/main" id="{E8BA7911-BB74-4681-9F34-F2332B1C96A4}"/>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683" name="n_1mainValue【消防施設】&#10;有形固定資産減価償却率">
          <a:extLst>
            <a:ext uri="{FF2B5EF4-FFF2-40B4-BE49-F238E27FC236}">
              <a16:creationId xmlns:a16="http://schemas.microsoft.com/office/drawing/2014/main" id="{AA7D483D-C873-46CE-AAA0-D5E2FF333E0A}"/>
            </a:ext>
          </a:extLst>
        </xdr:cNvPr>
        <xdr:cNvSpPr txBox="1"/>
      </xdr:nvSpPr>
      <xdr:spPr>
        <a:xfrm>
          <a:off x="15266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684" name="n_2mainValue【消防施設】&#10;有形固定資産減価償却率">
          <a:extLst>
            <a:ext uri="{FF2B5EF4-FFF2-40B4-BE49-F238E27FC236}">
              <a16:creationId xmlns:a16="http://schemas.microsoft.com/office/drawing/2014/main" id="{4087F830-9786-4152-813E-E3F2C9E27F67}"/>
            </a:ext>
          </a:extLst>
        </xdr:cNvPr>
        <xdr:cNvSpPr txBox="1"/>
      </xdr:nvSpPr>
      <xdr:spPr>
        <a:xfrm>
          <a:off x="14389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85" name="n_3mainValue【消防施設】&#10;有形固定資産減価償却率">
          <a:extLst>
            <a:ext uri="{FF2B5EF4-FFF2-40B4-BE49-F238E27FC236}">
              <a16:creationId xmlns:a16="http://schemas.microsoft.com/office/drawing/2014/main" id="{9DBD0412-355D-4025-8856-BAC31FC20EB8}"/>
            </a:ext>
          </a:extLst>
        </xdr:cNvPr>
        <xdr:cNvSpPr txBox="1"/>
      </xdr:nvSpPr>
      <xdr:spPr>
        <a:xfrm>
          <a:off x="13500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86" name="n_4mainValue【消防施設】&#10;有形固定資産減価償却率">
          <a:extLst>
            <a:ext uri="{FF2B5EF4-FFF2-40B4-BE49-F238E27FC236}">
              <a16:creationId xmlns:a16="http://schemas.microsoft.com/office/drawing/2014/main" id="{51AA81CB-60B3-45A8-9656-291DBDED45B9}"/>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7A86E28E-3075-4E3A-A125-3260A42269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2475DE2D-1547-4373-B8A6-8B7C411753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A0D46A16-FC15-4D46-9661-4DEAF965AE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E07B756E-B085-4AD8-B0D2-9B3B596467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917178A0-7A8E-4158-8A34-ECC0ABB5F6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8822653F-21B1-4DB7-83C0-FCA8C1D46A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245803A4-9501-4740-B563-6D8649071C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745FDF93-87A8-4B0C-BD3F-85F5ED5720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30CDD361-5C82-4CAF-852A-86C73DB1AA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746AE0DC-8F5C-4B12-A2C9-851F915B69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7A50C0C2-0FF1-4F61-8B26-2F2B745339B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57143575-1C97-4E25-A2E7-DDED55D1072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EC78BBA9-BDF1-49D4-A295-48B22BB6A28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4C675719-2A02-4800-9BDE-7332EA265B9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E38CE17A-CDB2-41D5-A5DD-B4DC337657C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19D3D9B0-AFF4-4EEC-A518-65A07793837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E5FBD3B3-1A32-4B2A-AF26-BEEC21ABA25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D59B8544-C36D-40F0-A93D-A190353479E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EE0DD9FC-CAF7-4644-8C84-0FFB91E496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4E406BF0-9B35-4CCF-8224-1BA346EE3A7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298E57D0-8903-4944-9D85-3B3CCAB13DC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F70B48DA-6A09-41DD-8F64-EA607271452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39FFA60B-E93B-4960-A645-D711D0AC5D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932D657D-6B2C-4194-BE81-748E775560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E5AD27C6-FB45-4504-8FDB-FDB0F0C8D04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4FD69B08-1FC4-42F5-B92D-75C2721A41F6}"/>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934CAAD6-57DF-4916-9781-D4780215EC14}"/>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A87436E4-4DC4-45D9-B304-B2DEFAB2E34B}"/>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DF82583A-0592-4573-A5A5-69D154769C2C}"/>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9B07DEEC-C441-4F01-9793-857B176A6821}"/>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a:extLst>
            <a:ext uri="{FF2B5EF4-FFF2-40B4-BE49-F238E27FC236}">
              <a16:creationId xmlns:a16="http://schemas.microsoft.com/office/drawing/2014/main" id="{0D93CD64-AE3C-43AB-B7F5-E8EA9E3B86D4}"/>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4B2C73BA-8A5A-40A3-9418-5756253D696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1D0B2143-C0A9-445F-89DC-C5E49AF6B8A8}"/>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1DBA2519-F109-45B1-BC4C-17E51186082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C314C795-CEC8-4798-A54B-2AF7C99BD7DB}"/>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DA6A6001-C918-43D7-84EB-8CA74A91EBD9}"/>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0719306-5F6C-4F22-B254-4A7A334994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B360D68-7080-40B7-9CED-EB5A1867C8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1EC2E16-6A27-4F97-AB78-28272AD733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64DEC80-53D0-480E-A4B3-501DCBFD3C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3CCEFA9C-20BB-4ADD-8A1B-50B4CAC7CA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8" name="楕円 727">
          <a:extLst>
            <a:ext uri="{FF2B5EF4-FFF2-40B4-BE49-F238E27FC236}">
              <a16:creationId xmlns:a16="http://schemas.microsoft.com/office/drawing/2014/main" id="{3EF1C30C-BA28-43CF-B6D7-9B426F6B715F}"/>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147338</xdr:rowOff>
    </xdr:from>
    <xdr:ext cx="469744" cy="259045"/>
    <xdr:sp macro="" textlink="">
      <xdr:nvSpPr>
        <xdr:cNvPr id="729" name="【消防施設】&#10;一人当たり面積該当値テキスト">
          <a:extLst>
            <a:ext uri="{FF2B5EF4-FFF2-40B4-BE49-F238E27FC236}">
              <a16:creationId xmlns:a16="http://schemas.microsoft.com/office/drawing/2014/main" id="{8F63F294-AE2D-4F67-8FB5-4F53524851A8}"/>
            </a:ext>
          </a:extLst>
        </xdr:cNvPr>
        <xdr:cNvSpPr txBox="1"/>
      </xdr:nvSpPr>
      <xdr:spPr>
        <a:xfrm>
          <a:off x="22199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130992</xdr:rowOff>
    </xdr:from>
    <xdr:to>
      <xdr:col>112</xdr:col>
      <xdr:colOff>38100</xdr:colOff>
      <xdr:row>85</xdr:row>
      <xdr:rowOff>61142</xdr:rowOff>
    </xdr:to>
    <xdr:sp macro="" textlink="">
      <xdr:nvSpPr>
        <xdr:cNvPr id="730" name="楕円 729">
          <a:extLst>
            <a:ext uri="{FF2B5EF4-FFF2-40B4-BE49-F238E27FC236}">
              <a16:creationId xmlns:a16="http://schemas.microsoft.com/office/drawing/2014/main" id="{8158F987-B6CF-4FDC-99C8-1BFB4A4170A0}"/>
            </a:ext>
          </a:extLst>
        </xdr:cNvPr>
        <xdr:cNvSpPr/>
      </xdr:nvSpPr>
      <xdr:spPr>
        <a:xfrm>
          <a:off x="2127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10342</xdr:rowOff>
    </xdr:to>
    <xdr:cxnSp macro="">
      <xdr:nvCxnSpPr>
        <xdr:cNvPr id="731" name="直線コネクタ 730">
          <a:extLst>
            <a:ext uri="{FF2B5EF4-FFF2-40B4-BE49-F238E27FC236}">
              <a16:creationId xmlns:a16="http://schemas.microsoft.com/office/drawing/2014/main" id="{B52D7D56-5007-4CA0-89C0-60A40D5C830F}"/>
            </a:ext>
          </a:extLst>
        </xdr:cNvPr>
        <xdr:cNvCxnSpPr/>
      </xdr:nvCxnSpPr>
      <xdr:spPr>
        <a:xfrm flipV="1">
          <a:off x="21323300" y="145770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137523</xdr:rowOff>
    </xdr:from>
    <xdr:to>
      <xdr:col>107</xdr:col>
      <xdr:colOff>101600</xdr:colOff>
      <xdr:row>85</xdr:row>
      <xdr:rowOff>67673</xdr:rowOff>
    </xdr:to>
    <xdr:sp macro="" textlink="">
      <xdr:nvSpPr>
        <xdr:cNvPr id="732" name="楕円 731">
          <a:extLst>
            <a:ext uri="{FF2B5EF4-FFF2-40B4-BE49-F238E27FC236}">
              <a16:creationId xmlns:a16="http://schemas.microsoft.com/office/drawing/2014/main" id="{4346E729-1F69-4138-956E-656C6C4EC2D0}"/>
            </a:ext>
          </a:extLst>
        </xdr:cNvPr>
        <xdr:cNvSpPr/>
      </xdr:nvSpPr>
      <xdr:spPr>
        <a:xfrm>
          <a:off x="20383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10342</xdr:rowOff>
    </xdr:from>
    <xdr:to>
      <xdr:col>111</xdr:col>
      <xdr:colOff>177800</xdr:colOff>
      <xdr:row>85</xdr:row>
      <xdr:rowOff>16873</xdr:rowOff>
    </xdr:to>
    <xdr:cxnSp macro="">
      <xdr:nvCxnSpPr>
        <xdr:cNvPr id="733" name="直線コネクタ 732">
          <a:extLst>
            <a:ext uri="{FF2B5EF4-FFF2-40B4-BE49-F238E27FC236}">
              <a16:creationId xmlns:a16="http://schemas.microsoft.com/office/drawing/2014/main" id="{D8C9BC1E-2C17-4A32-854A-816560732E2A}"/>
            </a:ext>
          </a:extLst>
        </xdr:cNvPr>
        <xdr:cNvCxnSpPr/>
      </xdr:nvCxnSpPr>
      <xdr:spPr>
        <a:xfrm flipV="1">
          <a:off x="20434300" y="14583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141877</xdr:rowOff>
    </xdr:from>
    <xdr:to>
      <xdr:col>102</xdr:col>
      <xdr:colOff>165100</xdr:colOff>
      <xdr:row>85</xdr:row>
      <xdr:rowOff>72027</xdr:rowOff>
    </xdr:to>
    <xdr:sp macro="" textlink="">
      <xdr:nvSpPr>
        <xdr:cNvPr id="734" name="楕円 733">
          <a:extLst>
            <a:ext uri="{FF2B5EF4-FFF2-40B4-BE49-F238E27FC236}">
              <a16:creationId xmlns:a16="http://schemas.microsoft.com/office/drawing/2014/main" id="{047C1BE5-C533-4D54-90B2-FFB0C14B4E39}"/>
            </a:ext>
          </a:extLst>
        </xdr:cNvPr>
        <xdr:cNvSpPr/>
      </xdr:nvSpPr>
      <xdr:spPr>
        <a:xfrm>
          <a:off x="19494500" y="145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16873</xdr:rowOff>
    </xdr:from>
    <xdr:to>
      <xdr:col>107</xdr:col>
      <xdr:colOff>50800</xdr:colOff>
      <xdr:row>85</xdr:row>
      <xdr:rowOff>21227</xdr:rowOff>
    </xdr:to>
    <xdr:cxnSp macro="">
      <xdr:nvCxnSpPr>
        <xdr:cNvPr id="735" name="直線コネクタ 734">
          <a:extLst>
            <a:ext uri="{FF2B5EF4-FFF2-40B4-BE49-F238E27FC236}">
              <a16:creationId xmlns:a16="http://schemas.microsoft.com/office/drawing/2014/main" id="{B66FB5CD-E21C-4DD7-B09D-B020846F8767}"/>
            </a:ext>
          </a:extLst>
        </xdr:cNvPr>
        <xdr:cNvCxnSpPr/>
      </xdr:nvCxnSpPr>
      <xdr:spPr>
        <a:xfrm flipV="1">
          <a:off x="19545300" y="145901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146231</xdr:rowOff>
    </xdr:from>
    <xdr:to>
      <xdr:col>98</xdr:col>
      <xdr:colOff>38100</xdr:colOff>
      <xdr:row>85</xdr:row>
      <xdr:rowOff>76381</xdr:rowOff>
    </xdr:to>
    <xdr:sp macro="" textlink="">
      <xdr:nvSpPr>
        <xdr:cNvPr id="736" name="楕円 735">
          <a:extLst>
            <a:ext uri="{FF2B5EF4-FFF2-40B4-BE49-F238E27FC236}">
              <a16:creationId xmlns:a16="http://schemas.microsoft.com/office/drawing/2014/main" id="{5A8C5ABE-D042-4297-83F5-CCE17BD92E29}"/>
            </a:ext>
          </a:extLst>
        </xdr:cNvPr>
        <xdr:cNvSpPr/>
      </xdr:nvSpPr>
      <xdr:spPr>
        <a:xfrm>
          <a:off x="18605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21227</xdr:rowOff>
    </xdr:from>
    <xdr:to>
      <xdr:col>102</xdr:col>
      <xdr:colOff>114300</xdr:colOff>
      <xdr:row>85</xdr:row>
      <xdr:rowOff>25581</xdr:rowOff>
    </xdr:to>
    <xdr:cxnSp macro="">
      <xdr:nvCxnSpPr>
        <xdr:cNvPr id="737" name="直線コネクタ 736">
          <a:extLst>
            <a:ext uri="{FF2B5EF4-FFF2-40B4-BE49-F238E27FC236}">
              <a16:creationId xmlns:a16="http://schemas.microsoft.com/office/drawing/2014/main" id="{4383EF2E-1680-47FD-93BD-1ACAAA3A6B26}"/>
            </a:ext>
          </a:extLst>
        </xdr:cNvPr>
        <xdr:cNvCxnSpPr/>
      </xdr:nvCxnSpPr>
      <xdr:spPr>
        <a:xfrm flipV="1">
          <a:off x="18656300" y="145944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8" name="n_1aveValue【消防施設】&#10;一人当たり面積">
          <a:extLst>
            <a:ext uri="{FF2B5EF4-FFF2-40B4-BE49-F238E27FC236}">
              <a16:creationId xmlns:a16="http://schemas.microsoft.com/office/drawing/2014/main" id="{6A5D5261-B102-45D3-878C-509FD8007CB6}"/>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39" name="n_2aveValue【消防施設】&#10;一人当たり面積">
          <a:extLst>
            <a:ext uri="{FF2B5EF4-FFF2-40B4-BE49-F238E27FC236}">
              <a16:creationId xmlns:a16="http://schemas.microsoft.com/office/drawing/2014/main" id="{C3CD6272-6984-4712-9CA6-587B546A5CF7}"/>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40" name="n_3aveValue【消防施設】&#10;一人当たり面積">
          <a:extLst>
            <a:ext uri="{FF2B5EF4-FFF2-40B4-BE49-F238E27FC236}">
              <a16:creationId xmlns:a16="http://schemas.microsoft.com/office/drawing/2014/main" id="{EEF43A71-019F-4D94-89D8-2F393FA725A6}"/>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a:extLst>
            <a:ext uri="{FF2B5EF4-FFF2-40B4-BE49-F238E27FC236}">
              <a16:creationId xmlns:a16="http://schemas.microsoft.com/office/drawing/2014/main" id="{24FEE202-3188-4AA4-B1AD-B6CE4F7F70EE}"/>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77669</xdr:rowOff>
    </xdr:from>
    <xdr:ext cx="469744" cy="259045"/>
    <xdr:sp macro="" textlink="">
      <xdr:nvSpPr>
        <xdr:cNvPr id="742" name="n_1mainValue【消防施設】&#10;一人当たり面積">
          <a:extLst>
            <a:ext uri="{FF2B5EF4-FFF2-40B4-BE49-F238E27FC236}">
              <a16:creationId xmlns:a16="http://schemas.microsoft.com/office/drawing/2014/main" id="{27066851-D511-4156-9AF3-259465E41F6B}"/>
            </a:ext>
          </a:extLst>
        </xdr:cNvPr>
        <xdr:cNvSpPr txBox="1"/>
      </xdr:nvSpPr>
      <xdr:spPr>
        <a:xfrm>
          <a:off x="210757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84200</xdr:rowOff>
    </xdr:from>
    <xdr:ext cx="469744" cy="259045"/>
    <xdr:sp macro="" textlink="">
      <xdr:nvSpPr>
        <xdr:cNvPr id="743" name="n_2mainValue【消防施設】&#10;一人当たり面積">
          <a:extLst>
            <a:ext uri="{FF2B5EF4-FFF2-40B4-BE49-F238E27FC236}">
              <a16:creationId xmlns:a16="http://schemas.microsoft.com/office/drawing/2014/main" id="{0447225A-4978-401A-9194-CD2BDFAD25B0}"/>
            </a:ext>
          </a:extLst>
        </xdr:cNvPr>
        <xdr:cNvSpPr txBox="1"/>
      </xdr:nvSpPr>
      <xdr:spPr>
        <a:xfrm>
          <a:off x="20199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88554</xdr:rowOff>
    </xdr:from>
    <xdr:ext cx="469744" cy="259045"/>
    <xdr:sp macro="" textlink="">
      <xdr:nvSpPr>
        <xdr:cNvPr id="744" name="n_3mainValue【消防施設】&#10;一人当たり面積">
          <a:extLst>
            <a:ext uri="{FF2B5EF4-FFF2-40B4-BE49-F238E27FC236}">
              <a16:creationId xmlns:a16="http://schemas.microsoft.com/office/drawing/2014/main" id="{77E67B4A-C9CA-4A26-99CA-044C0CB409F4}"/>
            </a:ext>
          </a:extLst>
        </xdr:cNvPr>
        <xdr:cNvSpPr txBox="1"/>
      </xdr:nvSpPr>
      <xdr:spPr>
        <a:xfrm>
          <a:off x="19310427"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92908</xdr:rowOff>
    </xdr:from>
    <xdr:ext cx="469744" cy="259045"/>
    <xdr:sp macro="" textlink="">
      <xdr:nvSpPr>
        <xdr:cNvPr id="745" name="n_4mainValue【消防施設】&#10;一人当たり面積">
          <a:extLst>
            <a:ext uri="{FF2B5EF4-FFF2-40B4-BE49-F238E27FC236}">
              <a16:creationId xmlns:a16="http://schemas.microsoft.com/office/drawing/2014/main" id="{28B12A92-699B-4E31-AE04-81F10A8BA416}"/>
            </a:ext>
          </a:extLst>
        </xdr:cNvPr>
        <xdr:cNvSpPr txBox="1"/>
      </xdr:nvSpPr>
      <xdr:spPr>
        <a:xfrm>
          <a:off x="18421427" y="143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7F3D38CB-E0D2-4A13-AFB7-C29137DC7D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2170B310-86C6-43F5-9901-81B48EFD25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15FE285A-7394-4CF4-AA4C-9F51B65988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F9C530B8-A4E7-4F28-81EF-996425A4B3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1B344FDC-28A4-40F4-9626-A6251AFB0C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E1E5D26D-4C9D-4078-AF61-BCF143E7D0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59A47AD9-329B-4F93-9A56-B72E7EB927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13AE5312-1335-487E-BD6D-A8C8520518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6CEAC761-3C9A-4382-A76C-A0241C53618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2728BF17-C7A4-4439-8223-0E0BFAB6F0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5EF4DD86-454B-4926-BF1A-8F55387432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BD9FD8C9-C299-4B58-A8F0-1BFD5BFBA29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4D26DCC2-E663-46C6-930F-9FD9137A915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D5E44965-815B-49B4-A60C-1122E9483B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432049E7-67A7-44F4-890D-E5CA1EF167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BAAA02CE-5145-4A5F-85E0-9533F5DB25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D11E489A-822A-4C53-B82D-721EF1586F2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07049982-9169-4116-BDC4-CAFEADE646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284E01A8-4212-4A31-8985-B010A0B0D69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97F49C0C-3B5B-4ACC-B38A-F7F9C77AA40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CB7D59D9-1B86-47AA-A12E-B64E826D30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0AF36E42-FE77-4E64-BD52-5FA394E486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C5C0FFB4-D41E-4ED3-A8DC-F6C117A628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D449FE92-0D67-44BA-800C-B4E0AE2511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D4C1A39E-1209-4A73-8442-723E48CEA9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D633D026-B3A4-4912-B8C6-74BA7C8049F7}"/>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2CFB8F50-2494-4F4B-9E4F-79DCE2F0FEB5}"/>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EAEF9C4A-7922-4DAA-84D1-14D31BCF32D8}"/>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16AF7069-9CB5-407C-9DA1-BAC41498EFD5}"/>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2C37801E-95B6-4B0F-8B37-CE469DF26E46}"/>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a:extLst>
            <a:ext uri="{FF2B5EF4-FFF2-40B4-BE49-F238E27FC236}">
              <a16:creationId xmlns:a16="http://schemas.microsoft.com/office/drawing/2014/main" id="{0BA767BF-E449-470F-9B43-FB151348265E}"/>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7AF90A8D-8C84-4F67-A373-F001FB40D4D4}"/>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36D12F4A-C73F-4090-8E78-E85895A2810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581C83E2-BD7A-44D1-AFC7-2F001013475F}"/>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EFB67745-97EC-4CCB-9713-1FE852AA91D7}"/>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4D1D7DA0-9D0B-400C-A321-256116EE8ED8}"/>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1C4A883-E201-4F07-8ED0-60B1A42DAF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F229CA4-E33A-4E94-A83D-04D19188A5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638A33B0-06E0-484C-B892-2414AE58C7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6F1348E3-E915-4A42-BCF3-FBCAD7310E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23B3ABB-321E-4D79-B401-5B54BD4037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38463</xdr:rowOff>
    </xdr:from>
    <xdr:to>
      <xdr:col>85</xdr:col>
      <xdr:colOff>177800</xdr:colOff>
      <xdr:row>105</xdr:row>
      <xdr:rowOff>140063</xdr:rowOff>
    </xdr:to>
    <xdr:sp macro="" textlink="">
      <xdr:nvSpPr>
        <xdr:cNvPr id="787" name="楕円 786">
          <a:extLst>
            <a:ext uri="{FF2B5EF4-FFF2-40B4-BE49-F238E27FC236}">
              <a16:creationId xmlns:a16="http://schemas.microsoft.com/office/drawing/2014/main" id="{B22935D8-CE28-4D97-BD0B-B5B0B550C7B7}"/>
            </a:ext>
          </a:extLst>
        </xdr:cNvPr>
        <xdr:cNvSpPr/>
      </xdr:nvSpPr>
      <xdr:spPr>
        <a:xfrm>
          <a:off x="16268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16890</xdr:rowOff>
    </xdr:from>
    <xdr:ext cx="405111" cy="259045"/>
    <xdr:sp macro="" textlink="">
      <xdr:nvSpPr>
        <xdr:cNvPr id="788" name="【庁舎】&#10;有形固定資産減価償却率該当値テキスト">
          <a:extLst>
            <a:ext uri="{FF2B5EF4-FFF2-40B4-BE49-F238E27FC236}">
              <a16:creationId xmlns:a16="http://schemas.microsoft.com/office/drawing/2014/main" id="{FFD0C6C0-4D3C-4F4A-B605-8CBB14A8677C}"/>
            </a:ext>
          </a:extLst>
        </xdr:cNvPr>
        <xdr:cNvSpPr txBox="1"/>
      </xdr:nvSpPr>
      <xdr:spPr>
        <a:xfrm>
          <a:off x="16357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789" name="楕円 788">
          <a:extLst>
            <a:ext uri="{FF2B5EF4-FFF2-40B4-BE49-F238E27FC236}">
              <a16:creationId xmlns:a16="http://schemas.microsoft.com/office/drawing/2014/main" id="{193C89C7-1A1B-43EE-8CCE-9B4E5354CC79}"/>
            </a:ext>
          </a:extLst>
        </xdr:cNvPr>
        <xdr:cNvSpPr/>
      </xdr:nvSpPr>
      <xdr:spPr>
        <a:xfrm>
          <a:off x="15430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74568</xdr:rowOff>
    </xdr:from>
    <xdr:to>
      <xdr:col>85</xdr:col>
      <xdr:colOff>127000</xdr:colOff>
      <xdr:row>105</xdr:row>
      <xdr:rowOff>89263</xdr:rowOff>
    </xdr:to>
    <xdr:cxnSp macro="">
      <xdr:nvCxnSpPr>
        <xdr:cNvPr id="790" name="直線コネクタ 789">
          <a:extLst>
            <a:ext uri="{FF2B5EF4-FFF2-40B4-BE49-F238E27FC236}">
              <a16:creationId xmlns:a16="http://schemas.microsoft.com/office/drawing/2014/main" id="{276A2FB4-5C60-4DD5-BD01-AED9E4166EC2}"/>
            </a:ext>
          </a:extLst>
        </xdr:cNvPr>
        <xdr:cNvCxnSpPr/>
      </xdr:nvCxnSpPr>
      <xdr:spPr>
        <a:xfrm>
          <a:off x="15481300" y="1807681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91" name="楕円 790">
          <a:extLst>
            <a:ext uri="{FF2B5EF4-FFF2-40B4-BE49-F238E27FC236}">
              <a16:creationId xmlns:a16="http://schemas.microsoft.com/office/drawing/2014/main" id="{61ABB553-65DA-484A-97BF-EB8598D1F1BD}"/>
            </a:ext>
          </a:extLst>
        </xdr:cNvPr>
        <xdr:cNvSpPr/>
      </xdr:nvSpPr>
      <xdr:spPr>
        <a:xfrm>
          <a:off x="14541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74568</xdr:rowOff>
    </xdr:to>
    <xdr:cxnSp macro="">
      <xdr:nvCxnSpPr>
        <xdr:cNvPr id="792" name="直線コネクタ 791">
          <a:extLst>
            <a:ext uri="{FF2B5EF4-FFF2-40B4-BE49-F238E27FC236}">
              <a16:creationId xmlns:a16="http://schemas.microsoft.com/office/drawing/2014/main" id="{75BB0439-DFA7-45C1-81D7-3A513CD3D31B}"/>
            </a:ext>
          </a:extLst>
        </xdr:cNvPr>
        <xdr:cNvCxnSpPr/>
      </xdr:nvCxnSpPr>
      <xdr:spPr>
        <a:xfrm>
          <a:off x="14592300" y="180408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793" name="楕円 792">
          <a:extLst>
            <a:ext uri="{FF2B5EF4-FFF2-40B4-BE49-F238E27FC236}">
              <a16:creationId xmlns:a16="http://schemas.microsoft.com/office/drawing/2014/main" id="{0BFB466B-2BB6-43AA-8EC0-71920D5F2D2E}"/>
            </a:ext>
          </a:extLst>
        </xdr:cNvPr>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38644</xdr:rowOff>
    </xdr:to>
    <xdr:cxnSp macro="">
      <xdr:nvCxnSpPr>
        <xdr:cNvPr id="794" name="直線コネクタ 793">
          <a:extLst>
            <a:ext uri="{FF2B5EF4-FFF2-40B4-BE49-F238E27FC236}">
              <a16:creationId xmlns:a16="http://schemas.microsoft.com/office/drawing/2014/main" id="{75BAE5B5-8B9D-4829-8095-29A28859F886}"/>
            </a:ext>
          </a:extLst>
        </xdr:cNvPr>
        <xdr:cNvCxnSpPr/>
      </xdr:nvCxnSpPr>
      <xdr:spPr>
        <a:xfrm>
          <a:off x="13703300" y="180066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795" name="楕円 794">
          <a:extLst>
            <a:ext uri="{FF2B5EF4-FFF2-40B4-BE49-F238E27FC236}">
              <a16:creationId xmlns:a16="http://schemas.microsoft.com/office/drawing/2014/main" id="{C2E64D29-115B-450C-91F3-3DEF33608977}"/>
            </a:ext>
          </a:extLst>
        </xdr:cNvPr>
        <xdr:cNvSpPr/>
      </xdr:nvSpPr>
      <xdr:spPr>
        <a:xfrm>
          <a:off x="1276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4355</xdr:rowOff>
    </xdr:to>
    <xdr:cxnSp macro="">
      <xdr:nvCxnSpPr>
        <xdr:cNvPr id="796" name="直線コネクタ 795">
          <a:extLst>
            <a:ext uri="{FF2B5EF4-FFF2-40B4-BE49-F238E27FC236}">
              <a16:creationId xmlns:a16="http://schemas.microsoft.com/office/drawing/2014/main" id="{C7ED79FB-1E75-4526-B1FC-4336D28290E4}"/>
            </a:ext>
          </a:extLst>
        </xdr:cNvPr>
        <xdr:cNvCxnSpPr/>
      </xdr:nvCxnSpPr>
      <xdr:spPr>
        <a:xfrm>
          <a:off x="12814300" y="179804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7" name="n_1aveValue【庁舎】&#10;有形固定資産減価償却率">
          <a:extLst>
            <a:ext uri="{FF2B5EF4-FFF2-40B4-BE49-F238E27FC236}">
              <a16:creationId xmlns:a16="http://schemas.microsoft.com/office/drawing/2014/main" id="{EAB8911F-B530-43F9-B28B-02D04A4A673B}"/>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8" name="n_2aveValue【庁舎】&#10;有形固定資産減価償却率">
          <a:extLst>
            <a:ext uri="{FF2B5EF4-FFF2-40B4-BE49-F238E27FC236}">
              <a16:creationId xmlns:a16="http://schemas.microsoft.com/office/drawing/2014/main" id="{FD17CB56-4C69-47A8-8E8C-AF872F6B95AD}"/>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9" name="n_3aveValue【庁舎】&#10;有形固定資産減価償却率">
          <a:extLst>
            <a:ext uri="{FF2B5EF4-FFF2-40B4-BE49-F238E27FC236}">
              <a16:creationId xmlns:a16="http://schemas.microsoft.com/office/drawing/2014/main" id="{54FBC995-54C2-45D5-87DB-42F2457D59C9}"/>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0" name="n_4aveValue【庁舎】&#10;有形固定資産減価償却率">
          <a:extLst>
            <a:ext uri="{FF2B5EF4-FFF2-40B4-BE49-F238E27FC236}">
              <a16:creationId xmlns:a16="http://schemas.microsoft.com/office/drawing/2014/main" id="{AE3C68A0-1D7F-458F-BB03-1FBD5E163B8C}"/>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801" name="n_1mainValue【庁舎】&#10;有形固定資産減価償却率">
          <a:extLst>
            <a:ext uri="{FF2B5EF4-FFF2-40B4-BE49-F238E27FC236}">
              <a16:creationId xmlns:a16="http://schemas.microsoft.com/office/drawing/2014/main" id="{0DDFEA29-7743-469B-9E96-4EB865F38AAA}"/>
            </a:ext>
          </a:extLst>
        </xdr:cNvPr>
        <xdr:cNvSpPr txBox="1"/>
      </xdr:nvSpPr>
      <xdr:spPr>
        <a:xfrm>
          <a:off x="15266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802" name="n_2mainValue【庁舎】&#10;有形固定資産減価償却率">
          <a:extLst>
            <a:ext uri="{FF2B5EF4-FFF2-40B4-BE49-F238E27FC236}">
              <a16:creationId xmlns:a16="http://schemas.microsoft.com/office/drawing/2014/main" id="{60944864-8F70-4E91-92C4-2808FF85B25F}"/>
            </a:ext>
          </a:extLst>
        </xdr:cNvPr>
        <xdr:cNvSpPr txBox="1"/>
      </xdr:nvSpPr>
      <xdr:spPr>
        <a:xfrm>
          <a:off x="14389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03" name="n_3mainValue【庁舎】&#10;有形固定資産減価償却率">
          <a:extLst>
            <a:ext uri="{FF2B5EF4-FFF2-40B4-BE49-F238E27FC236}">
              <a16:creationId xmlns:a16="http://schemas.microsoft.com/office/drawing/2014/main" id="{E7DDC3D5-641B-41C3-AA6F-C2114BF635D5}"/>
            </a:ext>
          </a:extLst>
        </xdr:cNvPr>
        <xdr:cNvSpPr txBox="1"/>
      </xdr:nvSpPr>
      <xdr:spPr>
        <a:xfrm>
          <a:off x="13500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20156</xdr:rowOff>
    </xdr:from>
    <xdr:ext cx="405111" cy="259045"/>
    <xdr:sp macro="" textlink="">
      <xdr:nvSpPr>
        <xdr:cNvPr id="804" name="n_4mainValue【庁舎】&#10;有形固定資産減価償却率">
          <a:extLst>
            <a:ext uri="{FF2B5EF4-FFF2-40B4-BE49-F238E27FC236}">
              <a16:creationId xmlns:a16="http://schemas.microsoft.com/office/drawing/2014/main" id="{B900BC80-6CD5-4FF3-BCF0-1E5C4BB467FA}"/>
            </a:ext>
          </a:extLst>
        </xdr:cNvPr>
        <xdr:cNvSpPr txBox="1"/>
      </xdr:nvSpPr>
      <xdr:spPr>
        <a:xfrm>
          <a:off x="12611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E96ECC1E-D92C-4C89-9E6D-29B88B65E8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35F254CE-7E55-4727-87B3-5A242AFF73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7C5AE88B-C5AD-4E3A-BD38-13E664A0F6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BF0842B4-A807-48FB-B53A-CE0A794F5D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3DD698C9-C5A6-4760-8D23-F824BEAD10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7B4F5BC6-AB52-48C3-814F-1801D76743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B86C6540-FF06-4969-88AF-7569E84BCD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1C686BA6-38DB-4FE8-BACD-BE792D2318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3AE567D0-08E0-4E19-8C2E-F33DB5B878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98B50A75-3C58-4696-965F-B47CEE60D3D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4F567FED-30EE-420F-AAF6-999C9695DE8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E215A0E8-9879-4FBA-8B1F-5C80BE3DE4F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DE6C75C1-FB0F-4B6A-9D17-A8424AB05C9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CAE8C1AD-433C-47B8-A2AB-88CD224B2F2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EF031849-AC58-42B8-A19D-E9A1C9B291C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58040BE3-2154-4670-9490-9ED624465A5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727C2E8A-BB13-47EA-B26B-27F4450E11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9205F01B-8518-4D87-B732-31D784FA94C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91050362-E40B-4300-8B5F-D6E1203E250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7E3617F3-6239-4DE3-AC31-2E59E41B819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DAFA3103-F49B-42D0-A1E1-43FD797D9E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C16101F0-E383-4C43-B9EE-F7979807E7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22511CAE-71A5-4B1F-A65C-F5D5E2C687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A7E81844-9EF2-4A96-B8FD-56F0A24A5FFC}"/>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CFE20744-166F-4A22-ACC7-E95BB198EBA3}"/>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A39AF9AB-C7AE-4DDA-A1CE-67DB224861C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E970D05C-6737-45A5-996F-678A1AB73C9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F33D5F9B-BDCC-44FC-89D7-07A19719E521}"/>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833" name="【庁舎】&#10;一人当たり面積平均値テキスト">
          <a:extLst>
            <a:ext uri="{FF2B5EF4-FFF2-40B4-BE49-F238E27FC236}">
              <a16:creationId xmlns:a16="http://schemas.microsoft.com/office/drawing/2014/main" id="{E3D66BFA-F8FF-40BB-B4E3-1B9D5CD3FEB3}"/>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7DB0C83C-6F9D-4554-87F3-40E5197C1445}"/>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1F3A9E43-2D17-4968-9017-034A82C50FB8}"/>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C4FC1E20-4377-4CA8-BE22-4E42E79D2087}"/>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AF1CC177-649E-4B91-B2C0-1D7E9DF9EA8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43E04A0A-5BDA-4104-988C-E07CC1124EA8}"/>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49D2E66-25F9-4F2F-B5F7-D3F38B30EE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48D4F02-8482-4FC9-960F-5A289EFAA8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CBAA59E-1768-4BAE-BBE9-471C8E09E0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3627CA6E-FFCB-44ED-A321-E4682C9F10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3433FDD-E79B-4C67-AC74-0452C23951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2539</xdr:rowOff>
    </xdr:from>
    <xdr:to>
      <xdr:col>116</xdr:col>
      <xdr:colOff>114300</xdr:colOff>
      <xdr:row>101</xdr:row>
      <xdr:rowOff>104139</xdr:rowOff>
    </xdr:to>
    <xdr:sp macro="" textlink="">
      <xdr:nvSpPr>
        <xdr:cNvPr id="844" name="楕円 843">
          <a:extLst>
            <a:ext uri="{FF2B5EF4-FFF2-40B4-BE49-F238E27FC236}">
              <a16:creationId xmlns:a16="http://schemas.microsoft.com/office/drawing/2014/main" id="{C5CB3115-C212-4257-801F-A16EDFB70AB3}"/>
            </a:ext>
          </a:extLst>
        </xdr:cNvPr>
        <xdr:cNvSpPr/>
      </xdr:nvSpPr>
      <xdr:spPr>
        <a:xfrm>
          <a:off x="22110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88916</xdr:rowOff>
    </xdr:from>
    <xdr:ext cx="469744" cy="259045"/>
    <xdr:sp macro="" textlink="">
      <xdr:nvSpPr>
        <xdr:cNvPr id="845" name="【庁舎】&#10;一人当たり面積該当値テキスト">
          <a:extLst>
            <a:ext uri="{FF2B5EF4-FFF2-40B4-BE49-F238E27FC236}">
              <a16:creationId xmlns:a16="http://schemas.microsoft.com/office/drawing/2014/main" id="{86B52185-7715-4D95-95F9-F3917BE7496F}"/>
            </a:ext>
          </a:extLst>
        </xdr:cNvPr>
        <xdr:cNvSpPr txBox="1"/>
      </xdr:nvSpPr>
      <xdr:spPr>
        <a:xfrm>
          <a:off x="22199600" y="1723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46" name="楕円 845">
          <a:extLst>
            <a:ext uri="{FF2B5EF4-FFF2-40B4-BE49-F238E27FC236}">
              <a16:creationId xmlns:a16="http://schemas.microsoft.com/office/drawing/2014/main" id="{FC05794A-C022-4A97-9FA5-6FD7DF9778EB}"/>
            </a:ext>
          </a:extLst>
        </xdr:cNvPr>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53339</xdr:rowOff>
    </xdr:from>
    <xdr:to>
      <xdr:col>116</xdr:col>
      <xdr:colOff>63500</xdr:colOff>
      <xdr:row>101</xdr:row>
      <xdr:rowOff>76200</xdr:rowOff>
    </xdr:to>
    <xdr:cxnSp macro="">
      <xdr:nvCxnSpPr>
        <xdr:cNvPr id="847" name="直線コネクタ 846">
          <a:extLst>
            <a:ext uri="{FF2B5EF4-FFF2-40B4-BE49-F238E27FC236}">
              <a16:creationId xmlns:a16="http://schemas.microsoft.com/office/drawing/2014/main" id="{FD816442-29D2-4F16-B997-F60A111D230B}"/>
            </a:ext>
          </a:extLst>
        </xdr:cNvPr>
        <xdr:cNvCxnSpPr/>
      </xdr:nvCxnSpPr>
      <xdr:spPr>
        <a:xfrm flipV="1">
          <a:off x="21323300" y="17369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53975</xdr:rowOff>
    </xdr:from>
    <xdr:to>
      <xdr:col>107</xdr:col>
      <xdr:colOff>101600</xdr:colOff>
      <xdr:row>101</xdr:row>
      <xdr:rowOff>155575</xdr:rowOff>
    </xdr:to>
    <xdr:sp macro="" textlink="">
      <xdr:nvSpPr>
        <xdr:cNvPr id="848" name="楕円 847">
          <a:extLst>
            <a:ext uri="{FF2B5EF4-FFF2-40B4-BE49-F238E27FC236}">
              <a16:creationId xmlns:a16="http://schemas.microsoft.com/office/drawing/2014/main" id="{797AC9CE-7F2E-41F2-9A30-253F03F2AC71}"/>
            </a:ext>
          </a:extLst>
        </xdr:cNvPr>
        <xdr:cNvSpPr/>
      </xdr:nvSpPr>
      <xdr:spPr>
        <a:xfrm>
          <a:off x="20383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104775</xdr:rowOff>
    </xdr:to>
    <xdr:cxnSp macro="">
      <xdr:nvCxnSpPr>
        <xdr:cNvPr id="849" name="直線コネクタ 848">
          <a:extLst>
            <a:ext uri="{FF2B5EF4-FFF2-40B4-BE49-F238E27FC236}">
              <a16:creationId xmlns:a16="http://schemas.microsoft.com/office/drawing/2014/main" id="{06B321C3-D3E6-4BE3-B559-057F4685B3AB}"/>
            </a:ext>
          </a:extLst>
        </xdr:cNvPr>
        <xdr:cNvCxnSpPr/>
      </xdr:nvCxnSpPr>
      <xdr:spPr>
        <a:xfrm flipV="1">
          <a:off x="20434300" y="17392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76836</xdr:rowOff>
    </xdr:from>
    <xdr:to>
      <xdr:col>102</xdr:col>
      <xdr:colOff>165100</xdr:colOff>
      <xdr:row>102</xdr:row>
      <xdr:rowOff>6986</xdr:rowOff>
    </xdr:to>
    <xdr:sp macro="" textlink="">
      <xdr:nvSpPr>
        <xdr:cNvPr id="850" name="楕円 849">
          <a:extLst>
            <a:ext uri="{FF2B5EF4-FFF2-40B4-BE49-F238E27FC236}">
              <a16:creationId xmlns:a16="http://schemas.microsoft.com/office/drawing/2014/main" id="{5CEA4524-A851-4589-9BE2-60963AD841E4}"/>
            </a:ext>
          </a:extLst>
        </xdr:cNvPr>
        <xdr:cNvSpPr/>
      </xdr:nvSpPr>
      <xdr:spPr>
        <a:xfrm>
          <a:off x="19494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104775</xdr:rowOff>
    </xdr:from>
    <xdr:to>
      <xdr:col>107</xdr:col>
      <xdr:colOff>50800</xdr:colOff>
      <xdr:row>101</xdr:row>
      <xdr:rowOff>127636</xdr:rowOff>
    </xdr:to>
    <xdr:cxnSp macro="">
      <xdr:nvCxnSpPr>
        <xdr:cNvPr id="851" name="直線コネクタ 850">
          <a:extLst>
            <a:ext uri="{FF2B5EF4-FFF2-40B4-BE49-F238E27FC236}">
              <a16:creationId xmlns:a16="http://schemas.microsoft.com/office/drawing/2014/main" id="{84CA0A85-DEA6-4C8A-87A4-A3E466FEC31F}"/>
            </a:ext>
          </a:extLst>
        </xdr:cNvPr>
        <xdr:cNvCxnSpPr/>
      </xdr:nvCxnSpPr>
      <xdr:spPr>
        <a:xfrm flipV="1">
          <a:off x="19545300" y="174212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92075</xdr:rowOff>
    </xdr:from>
    <xdr:to>
      <xdr:col>98</xdr:col>
      <xdr:colOff>38100</xdr:colOff>
      <xdr:row>102</xdr:row>
      <xdr:rowOff>22225</xdr:rowOff>
    </xdr:to>
    <xdr:sp macro="" textlink="">
      <xdr:nvSpPr>
        <xdr:cNvPr id="852" name="楕円 851">
          <a:extLst>
            <a:ext uri="{FF2B5EF4-FFF2-40B4-BE49-F238E27FC236}">
              <a16:creationId xmlns:a16="http://schemas.microsoft.com/office/drawing/2014/main" id="{D50FB6EA-CC83-4164-9690-2CFCE8DAB9C4}"/>
            </a:ext>
          </a:extLst>
        </xdr:cNvPr>
        <xdr:cNvSpPr/>
      </xdr:nvSpPr>
      <xdr:spPr>
        <a:xfrm>
          <a:off x="18605500" y="174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127636</xdr:rowOff>
    </xdr:from>
    <xdr:to>
      <xdr:col>102</xdr:col>
      <xdr:colOff>114300</xdr:colOff>
      <xdr:row>101</xdr:row>
      <xdr:rowOff>142875</xdr:rowOff>
    </xdr:to>
    <xdr:cxnSp macro="">
      <xdr:nvCxnSpPr>
        <xdr:cNvPr id="853" name="直線コネクタ 852">
          <a:extLst>
            <a:ext uri="{FF2B5EF4-FFF2-40B4-BE49-F238E27FC236}">
              <a16:creationId xmlns:a16="http://schemas.microsoft.com/office/drawing/2014/main" id="{E99675C7-DA99-4A9D-9384-5F827FEDC5F8}"/>
            </a:ext>
          </a:extLst>
        </xdr:cNvPr>
        <xdr:cNvCxnSpPr/>
      </xdr:nvCxnSpPr>
      <xdr:spPr>
        <a:xfrm flipV="1">
          <a:off x="18656300" y="174440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54" name="n_1aveValue【庁舎】&#10;一人当たり面積">
          <a:extLst>
            <a:ext uri="{FF2B5EF4-FFF2-40B4-BE49-F238E27FC236}">
              <a16:creationId xmlns:a16="http://schemas.microsoft.com/office/drawing/2014/main" id="{541536B5-244A-4D40-8326-FDA0BA2EAFF7}"/>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5" name="n_2aveValue【庁舎】&#10;一人当たり面積">
          <a:extLst>
            <a:ext uri="{FF2B5EF4-FFF2-40B4-BE49-F238E27FC236}">
              <a16:creationId xmlns:a16="http://schemas.microsoft.com/office/drawing/2014/main" id="{7DF338E9-4537-4FAF-A50E-C943D76ACEF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56" name="n_3aveValue【庁舎】&#10;一人当たり面積">
          <a:extLst>
            <a:ext uri="{FF2B5EF4-FFF2-40B4-BE49-F238E27FC236}">
              <a16:creationId xmlns:a16="http://schemas.microsoft.com/office/drawing/2014/main" id="{8573F7BA-822C-4847-89F4-C27BC281E2D8}"/>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57" name="n_4aveValue【庁舎】&#10;一人当たり面積">
          <a:extLst>
            <a:ext uri="{FF2B5EF4-FFF2-40B4-BE49-F238E27FC236}">
              <a16:creationId xmlns:a16="http://schemas.microsoft.com/office/drawing/2014/main" id="{2C953814-0B31-429C-A832-9D82302F0F9B}"/>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58" name="n_1mainValue【庁舎】&#10;一人当たり面積">
          <a:extLst>
            <a:ext uri="{FF2B5EF4-FFF2-40B4-BE49-F238E27FC236}">
              <a16:creationId xmlns:a16="http://schemas.microsoft.com/office/drawing/2014/main" id="{64C0DA8D-C5FD-453E-B1C9-72DDA76115BB}"/>
            </a:ext>
          </a:extLst>
        </xdr:cNvPr>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652</xdr:rowOff>
    </xdr:from>
    <xdr:ext cx="469744" cy="259045"/>
    <xdr:sp macro="" textlink="">
      <xdr:nvSpPr>
        <xdr:cNvPr id="859" name="n_2mainValue【庁舎】&#10;一人当たり面積">
          <a:extLst>
            <a:ext uri="{FF2B5EF4-FFF2-40B4-BE49-F238E27FC236}">
              <a16:creationId xmlns:a16="http://schemas.microsoft.com/office/drawing/2014/main" id="{CE67C275-077C-4EAE-BBE2-5AEFE55634C2}"/>
            </a:ext>
          </a:extLst>
        </xdr:cNvPr>
        <xdr:cNvSpPr txBox="1"/>
      </xdr:nvSpPr>
      <xdr:spPr>
        <a:xfrm>
          <a:off x="20199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23513</xdr:rowOff>
    </xdr:from>
    <xdr:ext cx="469744" cy="259045"/>
    <xdr:sp macro="" textlink="">
      <xdr:nvSpPr>
        <xdr:cNvPr id="860" name="n_3mainValue【庁舎】&#10;一人当たり面積">
          <a:extLst>
            <a:ext uri="{FF2B5EF4-FFF2-40B4-BE49-F238E27FC236}">
              <a16:creationId xmlns:a16="http://schemas.microsoft.com/office/drawing/2014/main" id="{3769B2D6-4752-4158-A528-DDCB9D9602DC}"/>
            </a:ext>
          </a:extLst>
        </xdr:cNvPr>
        <xdr:cNvSpPr txBox="1"/>
      </xdr:nvSpPr>
      <xdr:spPr>
        <a:xfrm>
          <a:off x="19310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38752</xdr:rowOff>
    </xdr:from>
    <xdr:ext cx="469744" cy="259045"/>
    <xdr:sp macro="" textlink="">
      <xdr:nvSpPr>
        <xdr:cNvPr id="861" name="n_4mainValue【庁舎】&#10;一人当たり面積">
          <a:extLst>
            <a:ext uri="{FF2B5EF4-FFF2-40B4-BE49-F238E27FC236}">
              <a16:creationId xmlns:a16="http://schemas.microsoft.com/office/drawing/2014/main" id="{768A94C0-B05C-4C18-8735-4988118A1218}"/>
            </a:ext>
          </a:extLst>
        </xdr:cNvPr>
        <xdr:cNvSpPr txBox="1"/>
      </xdr:nvSpPr>
      <xdr:spPr>
        <a:xfrm>
          <a:off x="18421427" y="1718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FE73348D-3E20-47E4-904A-429B1E7BBA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4C9531CA-004D-42BF-AA24-52723BD783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A397B165-1E43-4CFD-B979-6D12B4173B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一般廃棄物処理施設については大規模修繕計画に基づき施設更新を図っていることから、減価償却率は類似団体よりも低い位置をキープしている。体育館・プール、消防施設においては令和</a:t>
          </a:r>
          <a:r>
            <a:rPr lang="en-US" altLang="ja-JP" sz="1400">
              <a:effectLst/>
              <a:latin typeface="ＭＳ Ｐゴシック" panose="020B0600070205080204" pitchFamily="50" charset="-128"/>
              <a:ea typeface="ＭＳ Ｐゴシック" panose="020B0600070205080204" pitchFamily="50" charset="-128"/>
            </a:rPr>
            <a:t>6</a:t>
          </a:r>
          <a:r>
            <a:rPr lang="ja-JP" altLang="en-US" sz="1400">
              <a:effectLst/>
              <a:latin typeface="ＭＳ Ｐゴシック" panose="020B0600070205080204" pitchFamily="50" charset="-128"/>
              <a:ea typeface="ＭＳ Ｐゴシック" panose="020B0600070205080204" pitchFamily="50" charset="-128"/>
            </a:rPr>
            <a:t>年度から令和</a:t>
          </a:r>
          <a:r>
            <a:rPr lang="en-US" altLang="ja-JP" sz="1400">
              <a:effectLst/>
              <a:latin typeface="ＭＳ Ｐゴシック" panose="020B0600070205080204" pitchFamily="50" charset="-128"/>
              <a:ea typeface="ＭＳ Ｐゴシック" panose="020B0600070205080204" pitchFamily="50" charset="-128"/>
            </a:rPr>
            <a:t>8</a:t>
          </a:r>
          <a:r>
            <a:rPr lang="ja-JP" altLang="en-US" sz="1400">
              <a:effectLst/>
              <a:latin typeface="ＭＳ Ｐゴシック" panose="020B0600070205080204" pitchFamily="50" charset="-128"/>
              <a:ea typeface="ＭＳ Ｐゴシック" panose="020B0600070205080204" pitchFamily="50" charset="-128"/>
            </a:rPr>
            <a:t>年度にかけて大規模改修を実施することから比率の改善が見込まれている。</a:t>
          </a:r>
          <a:endParaRPr lang="en-US"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しかし、人口減少に伴い、一人当たりの面積や償却資産額は類似団体を上回っている。将来の公共施設等の修繕や更新等に係る財政負担を軽減するため、公共施設等の集約化・複合化を進めるなどにより施設保有量の適正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　当市は全国平均（令和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29.1%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）を上回る高齢化率（同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40.2%</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）に加え、納税世代の著しい減少、中核産業の欠乏等により財政基盤が弱い。令和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年度の歳出においては、過去に借り入れた合併特例債の償還が進み公債費が大幅な減となったこと、歳入においてはコロナ禍明けによる業績の回復に伴い法人税割が増となったこと等から</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ポイント好転する結果となった。しかしながら、類似団体平均を大きく下回っている状況であることから、基幹税である固定資産税の更なる確保に向けた取り組みを推進しつつ、継続すべき事業の選別や経費の圧縮、事務負担軽減などを図ることで財政の健全化を図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分子となる経常充当一財（歳出）においては、人件費・物価高騰に伴って市内バス運行や施設保守点検等の物件費が増となった反面、公債費の大幅減により全体で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分母となる経常一般財源（歳入）では、株式等譲渡所得割交付金の増や新たな目的外使用料収入の増があった一方、臨時財政対策債の減や公債費減に伴う普通交付税の減によって、全体で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分母に比べ分子における減少幅がやや大きかったことから、経常収支比率は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ポイント好転する形となった。今後も人件費や物件費の上昇などの懸念事項はあるため、引き続き経費削減に努める。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52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143933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35217"/>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143933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82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当市は市町村合併により広大な面積を有しており、広範囲を網羅した行政運営のため行政関係で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つの振興事務所（支所）、消防関係で</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つの支所を抱えている。一方、少子高齢化や労働者人口の流出などによる人口減が進み、人口</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人あたりの人件費・物件費等が類似団体の平均よりも高い水準となる傾向にある。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年度は、人件費・物価高騰に起因する除雪委託料の増加をはじめ、過去最高額となったふるさと納税寄附金に連動し、これに係る郵送代やサイト運営経費等が増加したことで、一人当たりの経費は</a:t>
          </a:r>
          <a:r>
            <a:rPr kumimoji="1" lang="en-US" altLang="ja-JP" sz="1200">
              <a:solidFill>
                <a:schemeClr val="tx1"/>
              </a:solidFill>
              <a:latin typeface="ＭＳ Ｐゴシック" panose="020B0600070205080204" pitchFamily="50" charset="-128"/>
              <a:ea typeface="ＭＳ Ｐゴシック" panose="020B0600070205080204" pitchFamily="50" charset="-128"/>
            </a:rPr>
            <a:t>20,513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円増加する結果となった。行政運営の効率化と組織のスリム化を進めることにより、健全な財政運営に努める。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117351</xdr:rowOff>
    </xdr:from>
    <xdr:to>
      <xdr:col>23</xdr:col>
      <xdr:colOff>133350</xdr:colOff>
      <xdr:row>89</xdr:row>
      <xdr:rowOff>69645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204951"/>
          <a:ext cx="838200" cy="1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117351</xdr:rowOff>
    </xdr:from>
    <xdr:to>
      <xdr:col>19</xdr:col>
      <xdr:colOff>133350</xdr:colOff>
      <xdr:row>88</xdr:row>
      <xdr:rowOff>144630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5204951"/>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171341</xdr:rowOff>
    </xdr:from>
    <xdr:to>
      <xdr:col>15</xdr:col>
      <xdr:colOff>82550</xdr:colOff>
      <xdr:row>88</xdr:row>
      <xdr:rowOff>144630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87491"/>
          <a:ext cx="889000" cy="1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74146</xdr:rowOff>
    </xdr:from>
    <xdr:to>
      <xdr:col>11</xdr:col>
      <xdr:colOff>31750</xdr:colOff>
      <xdr:row>87</xdr:row>
      <xdr:rowOff>171341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818846"/>
          <a:ext cx="889000" cy="2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18845</xdr:rowOff>
    </xdr:from>
    <xdr:to>
      <xdr:col>23</xdr:col>
      <xdr:colOff>184150</xdr:colOff>
      <xdr:row>89</xdr:row>
      <xdr:rowOff>120445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86172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66551</xdr:rowOff>
    </xdr:from>
    <xdr:to>
      <xdr:col>19</xdr:col>
      <xdr:colOff>184150</xdr:colOff>
      <xdr:row>88</xdr:row>
      <xdr:rowOff>168151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1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152928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24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93830</xdr:rowOff>
    </xdr:from>
    <xdr:to>
      <xdr:col>15</xdr:col>
      <xdr:colOff>133350</xdr:colOff>
      <xdr:row>89</xdr:row>
      <xdr:rowOff>23980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8757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6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120541</xdr:rowOff>
    </xdr:from>
    <xdr:to>
      <xdr:col>11</xdr:col>
      <xdr:colOff>82550</xdr:colOff>
      <xdr:row>88</xdr:row>
      <xdr:rowOff>50691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5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35468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1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23346</xdr:rowOff>
    </xdr:from>
    <xdr:to>
      <xdr:col>7</xdr:col>
      <xdr:colOff>31750</xdr:colOff>
      <xdr:row>86</xdr:row>
      <xdr:rowOff>124946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7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109723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8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類似団体との比較では</a:t>
          </a:r>
          <a:r>
            <a:rPr kumimoji="1" lang="en-US" altLang="ja-JP" sz="1200">
              <a:solidFill>
                <a:schemeClr val="tx1"/>
              </a:solidFill>
              <a:latin typeface="ＭＳ Ｐゴシック" panose="020B0600070205080204" pitchFamily="50" charset="-128"/>
              <a:ea typeface="ＭＳ Ｐゴシック" panose="020B0600070205080204" pitchFamily="50" charset="-128"/>
            </a:rPr>
            <a:t>3.8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ポイント低くなっているが、今後も進む人口減少と限られた財源の中で有効かつ充実した施策を推進していくためにも、人件費の縮減は不可欠である。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今後も定員適正化計画に基づく定員管理を図るとともに、自治体規模に見合った適正な給与水準の維持に努める。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69056</xdr:rowOff>
    </xdr:from>
    <xdr:to>
      <xdr:col>81</xdr:col>
      <xdr:colOff>44450</xdr:colOff>
      <xdr:row>81</xdr:row>
      <xdr:rowOff>159544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5650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129381</xdr:rowOff>
    </xdr:from>
    <xdr:to>
      <xdr:col>77</xdr:col>
      <xdr:colOff>44450</xdr:colOff>
      <xdr:row>81</xdr:row>
      <xdr:rowOff>159544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168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8731</xdr:rowOff>
    </xdr:from>
    <xdr:to>
      <xdr:col>72</xdr:col>
      <xdr:colOff>203200</xdr:colOff>
      <xdr:row>81</xdr:row>
      <xdr:rowOff>129381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961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8731</xdr:rowOff>
    </xdr:from>
    <xdr:to>
      <xdr:col>68</xdr:col>
      <xdr:colOff>152400</xdr:colOff>
      <xdr:row>81</xdr:row>
      <xdr:rowOff>114300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96181"/>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18256</xdr:rowOff>
    </xdr:from>
    <xdr:to>
      <xdr:col>81</xdr:col>
      <xdr:colOff>95250</xdr:colOff>
      <xdr:row>81</xdr:row>
      <xdr:rowOff>119856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110983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108744</xdr:rowOff>
    </xdr:from>
    <xdr:to>
      <xdr:col>77</xdr:col>
      <xdr:colOff>95250</xdr:colOff>
      <xdr:row>82</xdr:row>
      <xdr:rowOff>38894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49071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65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78581</xdr:rowOff>
    </xdr:from>
    <xdr:to>
      <xdr:col>73</xdr:col>
      <xdr:colOff>44450</xdr:colOff>
      <xdr:row>82</xdr:row>
      <xdr:rowOff>8731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18908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129381</xdr:rowOff>
    </xdr:from>
    <xdr:to>
      <xdr:col>68</xdr:col>
      <xdr:colOff>203200</xdr:colOff>
      <xdr:row>81</xdr:row>
      <xdr:rowOff>59531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69708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1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定員適正化計画に基づき定員数の適正化を図っているところであるが、類似団体との比較では</a:t>
          </a:r>
          <a:r>
            <a:rPr kumimoji="1" lang="en-US" altLang="ja-JP" sz="1200">
              <a:solidFill>
                <a:schemeClr val="tx1"/>
              </a:solidFill>
              <a:latin typeface="ＭＳ Ｐゴシック" panose="020B0600070205080204" pitchFamily="50" charset="-128"/>
              <a:ea typeface="ＭＳ Ｐゴシック" panose="020B0600070205080204" pitchFamily="50" charset="-128"/>
            </a:rPr>
            <a:t>6.82</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多い状況となっている。これは、当市が広域であることから、安心安全な生活確保という面からもある程度の地域ごとに支所及び消防機能の設置とそれに伴う職員配置が必要であり、現在以上の組織効率化が困難なためである。また、育児休業や病気休職等による急な欠員に対応すべく、職員数にある程度の余裕（バッファ）を持たせていることも要因のひとつであ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22799</xdr:rowOff>
    </xdr:from>
    <xdr:to>
      <xdr:col>81</xdr:col>
      <xdr:colOff>44450</xdr:colOff>
      <xdr:row>66</xdr:row>
      <xdr:rowOff>91742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3849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105773</xdr:rowOff>
    </xdr:from>
    <xdr:to>
      <xdr:col>77</xdr:col>
      <xdr:colOff>44450</xdr:colOff>
      <xdr:row>66</xdr:row>
      <xdr:rowOff>22799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5002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74749</xdr:rowOff>
    </xdr:from>
    <xdr:to>
      <xdr:col>72</xdr:col>
      <xdr:colOff>203200</xdr:colOff>
      <xdr:row>65</xdr:row>
      <xdr:rowOff>105773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89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74749</xdr:rowOff>
    </xdr:from>
    <xdr:to>
      <xdr:col>68</xdr:col>
      <xdr:colOff>152400</xdr:colOff>
      <xdr:row>65</xdr:row>
      <xdr:rowOff>89686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21899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40942</xdr:rowOff>
    </xdr:from>
    <xdr:to>
      <xdr:col>81</xdr:col>
      <xdr:colOff>95250</xdr:colOff>
      <xdr:row>66</xdr:row>
      <xdr:rowOff>142542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108269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5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143449</xdr:rowOff>
    </xdr:from>
    <xdr:to>
      <xdr:col>77</xdr:col>
      <xdr:colOff>95250</xdr:colOff>
      <xdr:row>66</xdr:row>
      <xdr:rowOff>73599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58376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7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54973</xdr:rowOff>
    </xdr:from>
    <xdr:to>
      <xdr:col>73</xdr:col>
      <xdr:colOff>44450</xdr:colOff>
      <xdr:row>65</xdr:row>
      <xdr:rowOff>156573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141350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23949</xdr:rowOff>
    </xdr:from>
    <xdr:to>
      <xdr:col>68</xdr:col>
      <xdr:colOff>203200</xdr:colOff>
      <xdr:row>65</xdr:row>
      <xdr:rowOff>125549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110326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38886</xdr:rowOff>
    </xdr:from>
    <xdr:to>
      <xdr:col>64</xdr:col>
      <xdr:colOff>152400</xdr:colOff>
      <xdr:row>65</xdr:row>
      <xdr:rowOff>140486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125263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6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分母となる標準財政規模については、臨時財政対策債や普通交付税の減に伴い前年度比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億円の減となったが、合併特例期間中に行った大型投資事業に対する地方債償還が終了してきたことで、分子となる公債費が前年比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億円減となり、分子の減少幅の方が大きかったことから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普通交付税の段階的な縮減を見据えて、償還額が新規発行額を上回る「プライマリーバランスの黒字化」運営を前提に、地方債発行の際には交付税算入率の高い起債の選択に努めるなど、実質公債費比率低減に向けた取り組みを進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152702</xdr:rowOff>
    </xdr:from>
    <xdr:to>
      <xdr:col>81</xdr:col>
      <xdr:colOff>44450</xdr:colOff>
      <xdr:row>44</xdr:row>
      <xdr:rowOff>107648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525052"/>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107648</xdr:rowOff>
    </xdr:from>
    <xdr:to>
      <xdr:col>77</xdr:col>
      <xdr:colOff>44450</xdr:colOff>
      <xdr:row>44</xdr:row>
      <xdr:rowOff>153609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65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153609</xdr:rowOff>
    </xdr:from>
    <xdr:to>
      <xdr:col>72</xdr:col>
      <xdr:colOff>203200</xdr:colOff>
      <xdr:row>44</xdr:row>
      <xdr:rowOff>165100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5141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101902</xdr:rowOff>
    </xdr:from>
    <xdr:to>
      <xdr:col>81</xdr:col>
      <xdr:colOff>95250</xdr:colOff>
      <xdr:row>44</xdr:row>
      <xdr:rowOff>32052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73979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56848</xdr:rowOff>
    </xdr:from>
    <xdr:to>
      <xdr:col>77</xdr:col>
      <xdr:colOff>95250</xdr:colOff>
      <xdr:row>44</xdr:row>
      <xdr:rowOff>158448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143225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102809</xdr:rowOff>
    </xdr:from>
    <xdr:to>
      <xdr:col>73</xdr:col>
      <xdr:colOff>44450</xdr:colOff>
      <xdr:row>45</xdr:row>
      <xdr:rowOff>32959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17736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125791</xdr:rowOff>
    </xdr:from>
    <xdr:to>
      <xdr:col>64</xdr:col>
      <xdr:colOff>152400</xdr:colOff>
      <xdr:row>45</xdr:row>
      <xdr:rowOff>55941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40718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年度は、公営住宅建設事業債など合併前の起債が順次完済されたことに加え、</a:t>
          </a:r>
          <a:r>
            <a:rPr kumimoji="1" lang="en-US" altLang="ja-JP" sz="1200">
              <a:solidFill>
                <a:schemeClr val="tx1"/>
              </a:solidFill>
              <a:latin typeface="ＭＳ Ｐゴシック" panose="020B0600070205080204" pitchFamily="50" charset="-128"/>
              <a:ea typeface="ＭＳ Ｐゴシック" panose="020B0600070205080204" pitchFamily="50" charset="-128"/>
            </a:rPr>
            <a:t>H22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年度の小学校整備事業や</a:t>
          </a:r>
          <a:r>
            <a:rPr kumimoji="1" lang="en-US" altLang="ja-JP" sz="1200">
              <a:solidFill>
                <a:schemeClr val="tx1"/>
              </a:solidFill>
              <a:latin typeface="ＭＳ Ｐゴシック" panose="020B0600070205080204" pitchFamily="50" charset="-128"/>
              <a:ea typeface="ＭＳ Ｐゴシック" panose="020B0600070205080204" pitchFamily="50" charset="-128"/>
            </a:rPr>
            <a:t>H24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年度の病院建設補助事業などにかかる償還が完了したことも一因となり将来負担額が減少している。反面、公債費の減少に伴い交付税算入も減少することで充当可能財源は</a:t>
          </a:r>
          <a:r>
            <a:rPr kumimoji="1" lang="en-US" altLang="ja-JP" sz="1200">
              <a:solidFill>
                <a:schemeClr val="tx1"/>
              </a:solidFill>
              <a:latin typeface="ＭＳ Ｐゴシック" panose="020B0600070205080204" pitchFamily="50" charset="-128"/>
              <a:ea typeface="ＭＳ Ｐゴシック" panose="020B0600070205080204" pitchFamily="50" charset="-128"/>
            </a:rPr>
            <a:t>13.7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億円減となったが、これまでと同様、充当可能財源等が将来負担額を上回り、将来負担比率は「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」表示となった。今後も、プライマリーバランスの黒字化維持を前提に、新たに起債を発行する際には交付税措置の有利な起債を選択するとともに、基金の積み増しも行っていく。</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年度は、人事院勧告に伴う人件費の改定を主な要因として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億円の支出増となり、併わせて充当できる特定財源が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億円減少したことから経常充当一財は前年比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億円の増となった。この結果、比率は前年比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職員の定年引上げ等もあることから大幅な人件費削減は見込めないが、市役所業務のアウトソーシングを積極的に推進し自治体規模に見合った職員数の維持に努めつつ、人件費増大を防ぐ。</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29028</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441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38</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0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37</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8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149678</xdr:rowOff>
    </xdr:from>
    <xdr:to>
      <xdr:col>20</xdr:col>
      <xdr:colOff>38100</xdr:colOff>
      <xdr:row>38</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64605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物件費では、うち約</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割を占める委託料において指定管理料やバス運行委託料など経常的な支出が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億円増加したことや、国県補助金の減等により充当一財が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億円の増となったことで、比率としては前年度比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人件費の削減に伴う民間事業者委託（物件費）への移行など、物件費の上昇は否めない。両者を合わせた経常収支比率の低下を図るためには、事務事業の見直しや効率化、指定管理施設の経営改善指導を進めるなど今後もコスト削減等、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4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17</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0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当市の扶助費は、類似団体の平均を下回る形で推移しているが、令和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年度は障がい児通所支援や自立支援にかかる給付費の増などにより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億円の支出増となった。これらに充てられる財源の大半が国県補助金等の特別財源であるものの、経常充当一財も</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億円の増加となった結果、経常収支比率は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ポイント悪化する形となった。今後も、財政の圧迫に繋がらないように、資格審査等の適正化や市独自の手当等の見直しを図っていく。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54</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1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6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137885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維持補修費では、施設に係る修繕費の減により前年比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億円減となった。また繰出金では、国民健康保険特別会計における保険料率の改定や人件費高騰に伴う経費の増があった一方、介護保険特別会計におけるサービス利用の減少などにより、全体で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億円の減となっている。これらの結果、経常収支比率は前年同という形となった。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保険医療給付費の増加傾向など今後支出増が見込まれる中、一定の繰出基準を定め計画的な繰出とすることで補填圧縮に繋げていくことが課題となる。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xdr:rowOff>
    </xdr:from>
    <xdr:to>
      <xdr:col>82</xdr:col>
      <xdr:colOff>107950</xdr:colOff>
      <xdr:row>59</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24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5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58</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8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補助費等に対する経常収支比率は、類似団体の平均を大きく下回る水準で推移している。令和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億円の支出減となった一方、充当一財が微増したことで、比率としては前年度比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補助制度創設の際には、その事業の目的に適切な補助率、補助上限額、補助対象者であるかなどを事業課と十分に協議し、既存制度についても補助事業の目的に沿った事業実施かどうかを改めて精査し、見直しや廃止を行うよう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34</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88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24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合併特例期間中に進めてきた大型投資事業に対する地方債償還が順次終了してきたことに伴い、公債費が前年比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億円の大幅減となったことで、比率は前年比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3.1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ポイント好転する結果となった。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近年続いていた公債費が大幅減少するフェーズは終わりを迎え、今後は横ばいでの推移が予測される。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人口減少によって財源確保がより一層厳しくなる中、事業や借入額の精査など計画的に起債し、公債費の減少に努める。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79</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223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64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79</xdr:row>
      <xdr:rowOff>170435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012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119635</xdr:rowOff>
    </xdr:from>
    <xdr:to>
      <xdr:col>6</xdr:col>
      <xdr:colOff>171450</xdr:colOff>
      <xdr:row>80</xdr:row>
      <xdr:rowOff>49785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34562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公債費以外における経常収支比率はこれまで類似団体内の上位に位置してきたものの、年々その差は縮まっており、令和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ポイントの差となった。経常支出額は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億円の増となっており、併せて充当一財が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億円増となったことから、比率は前年比で</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ポイント悪化している。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加速する人口減少に伴い散在集落への行政サービスの提供が財政運営を圧迫する恐れがあるため、更なる事務事業の効率化や施設の統廃合を進め、長期展望に立った持続可能な財政の構築に努める。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58420</xdr:rowOff>
    </xdr:from>
    <xdr:to>
      <xdr:col>78</xdr:col>
      <xdr:colOff>69850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742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58420</xdr:rowOff>
    </xdr:from>
    <xdr:to>
      <xdr:col>73</xdr:col>
      <xdr:colOff>180975</xdr:colOff>
      <xdr:row>73</xdr:row>
      <xdr:rowOff>161290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742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81280</xdr:rowOff>
    </xdr:from>
    <xdr:to>
      <xdr:col>69</xdr:col>
      <xdr:colOff>92075</xdr:colOff>
      <xdr:row>73</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597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xdr:rowOff>
    </xdr:from>
    <xdr:to>
      <xdr:col>74</xdr:col>
      <xdr:colOff>31750</xdr:colOff>
      <xdr:row>73</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30480</xdr:rowOff>
    </xdr:from>
    <xdr:to>
      <xdr:col>65</xdr:col>
      <xdr:colOff>53975</xdr:colOff>
      <xdr:row>73</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81082</xdr:rowOff>
    </xdr:from>
    <xdr:to>
      <xdr:col>29</xdr:col>
      <xdr:colOff>127000</xdr:colOff>
      <xdr:row>11</xdr:row>
      <xdr:rowOff>162479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14657"/>
          <a:ext cx="647700" cy="8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162479</xdr:rowOff>
    </xdr:from>
    <xdr:to>
      <xdr:col>26</xdr:col>
      <xdr:colOff>50800</xdr:colOff>
      <xdr:row>12</xdr:row>
      <xdr:rowOff>71587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096054"/>
          <a:ext cx="698500" cy="8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71587</xdr:rowOff>
    </xdr:from>
    <xdr:to>
      <xdr:col>22</xdr:col>
      <xdr:colOff>114300</xdr:colOff>
      <xdr:row>12</xdr:row>
      <xdr:rowOff>122123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76612"/>
          <a:ext cx="698500" cy="5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122123</xdr:rowOff>
    </xdr:from>
    <xdr:to>
      <xdr:col>18</xdr:col>
      <xdr:colOff>177800</xdr:colOff>
      <xdr:row>13</xdr:row>
      <xdr:rowOff>102494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27148"/>
          <a:ext cx="698500" cy="15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30282</xdr:rowOff>
    </xdr:from>
    <xdr:to>
      <xdr:col>29</xdr:col>
      <xdr:colOff>177800</xdr:colOff>
      <xdr:row>11</xdr:row>
      <xdr:rowOff>131882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6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148409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111679</xdr:rowOff>
    </xdr:from>
    <xdr:to>
      <xdr:col>26</xdr:col>
      <xdr:colOff>101600</xdr:colOff>
      <xdr:row>12</xdr:row>
      <xdr:rowOff>41829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4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52006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1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20787</xdr:rowOff>
    </xdr:from>
    <xdr:to>
      <xdr:col>22</xdr:col>
      <xdr:colOff>165100</xdr:colOff>
      <xdr:row>12</xdr:row>
      <xdr:rowOff>122387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2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132564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9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71323</xdr:rowOff>
    </xdr:from>
    <xdr:to>
      <xdr:col>19</xdr:col>
      <xdr:colOff>38100</xdr:colOff>
      <xdr:row>13</xdr:row>
      <xdr:rowOff>1473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4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51694</xdr:rowOff>
    </xdr:from>
    <xdr:to>
      <xdr:col>15</xdr:col>
      <xdr:colOff>101600</xdr:colOff>
      <xdr:row>13</xdr:row>
      <xdr:rowOff>153294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2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163471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9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104368</xdr:rowOff>
    </xdr:from>
    <xdr:to>
      <xdr:col>29</xdr:col>
      <xdr:colOff>127000</xdr:colOff>
      <xdr:row>33</xdr:row>
      <xdr:rowOff>333556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028918"/>
          <a:ext cx="647700" cy="22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50484</xdr:rowOff>
    </xdr:from>
    <xdr:to>
      <xdr:col>26</xdr:col>
      <xdr:colOff>50800</xdr:colOff>
      <xdr:row>33</xdr:row>
      <xdr:rowOff>104368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5975034"/>
          <a:ext cx="698500" cy="5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50484</xdr:rowOff>
    </xdr:from>
    <xdr:to>
      <xdr:col>22</xdr:col>
      <xdr:colOff>114300</xdr:colOff>
      <xdr:row>33</xdr:row>
      <xdr:rowOff>60706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5975034"/>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60706</xdr:rowOff>
    </xdr:from>
    <xdr:to>
      <xdr:col>18</xdr:col>
      <xdr:colOff>177800</xdr:colOff>
      <xdr:row>33</xdr:row>
      <xdr:rowOff>115015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5985256"/>
          <a:ext cx="698500" cy="54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282756</xdr:rowOff>
    </xdr:from>
    <xdr:to>
      <xdr:col>29</xdr:col>
      <xdr:colOff>177800</xdr:colOff>
      <xdr:row>34</xdr:row>
      <xdr:rowOff>41456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0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127833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5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53568</xdr:rowOff>
    </xdr:from>
    <xdr:to>
      <xdr:col>26</xdr:col>
      <xdr:colOff>101600</xdr:colOff>
      <xdr:row>33</xdr:row>
      <xdr:rowOff>155168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597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336795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746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32</xdr:row>
      <xdr:rowOff>171134</xdr:rowOff>
    </xdr:from>
    <xdr:to>
      <xdr:col>22</xdr:col>
      <xdr:colOff>165100</xdr:colOff>
      <xdr:row>33</xdr:row>
      <xdr:rowOff>101284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592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282911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6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9906</xdr:rowOff>
    </xdr:from>
    <xdr:to>
      <xdr:col>19</xdr:col>
      <xdr:colOff>38100</xdr:colOff>
      <xdr:row>33</xdr:row>
      <xdr:rowOff>111506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593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293133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7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64215</xdr:rowOff>
    </xdr:from>
    <xdr:to>
      <xdr:col>15</xdr:col>
      <xdr:colOff>101600</xdr:colOff>
      <xdr:row>33</xdr:row>
      <xdr:rowOff>165815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598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4542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7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123444</xdr:rowOff>
    </xdr:from>
    <xdr:to>
      <xdr:col>24</xdr:col>
      <xdr:colOff>63500</xdr:colOff>
      <xdr:row>31</xdr:row>
      <xdr:rowOff>1753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66944"/>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1753</xdr:rowOff>
    </xdr:from>
    <xdr:to>
      <xdr:col>19</xdr:col>
      <xdr:colOff>177800</xdr:colOff>
      <xdr:row>31</xdr:row>
      <xdr:rowOff>67247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16703"/>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67247</xdr:rowOff>
    </xdr:from>
    <xdr:to>
      <xdr:col>15</xdr:col>
      <xdr:colOff>50800</xdr:colOff>
      <xdr:row>31</xdr:row>
      <xdr:rowOff>105067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82197"/>
          <a:ext cx="8890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105067</xdr:rowOff>
    </xdr:from>
    <xdr:to>
      <xdr:col>10</xdr:col>
      <xdr:colOff>114300</xdr:colOff>
      <xdr:row>33</xdr:row>
      <xdr:rowOff>116434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20017"/>
          <a:ext cx="889000" cy="35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72644</xdr:rowOff>
    </xdr:from>
    <xdr:to>
      <xdr:col>24</xdr:col>
      <xdr:colOff>114300</xdr:colOff>
      <xdr:row>31</xdr:row>
      <xdr:rowOff>2794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25671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122403</xdr:rowOff>
    </xdr:from>
    <xdr:to>
      <xdr:col>20</xdr:col>
      <xdr:colOff>38100</xdr:colOff>
      <xdr:row>31</xdr:row>
      <xdr:rowOff>52553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69080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16447</xdr:rowOff>
    </xdr:from>
    <xdr:to>
      <xdr:col>15</xdr:col>
      <xdr:colOff>101600</xdr:colOff>
      <xdr:row>31</xdr:row>
      <xdr:rowOff>118047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134574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54267</xdr:rowOff>
    </xdr:from>
    <xdr:to>
      <xdr:col>10</xdr:col>
      <xdr:colOff>165100</xdr:colOff>
      <xdr:row>31</xdr:row>
      <xdr:rowOff>155867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944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4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65634</xdr:rowOff>
    </xdr:from>
    <xdr:to>
      <xdr:col>6</xdr:col>
      <xdr:colOff>38100</xdr:colOff>
      <xdr:row>33</xdr:row>
      <xdr:rowOff>167234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12311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56133</xdr:rowOff>
    </xdr:from>
    <xdr:to>
      <xdr:col>24</xdr:col>
      <xdr:colOff>63500</xdr:colOff>
      <xdr:row>53</xdr:row>
      <xdr:rowOff>146997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42983"/>
          <a:ext cx="838200" cy="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146997</xdr:rowOff>
    </xdr:from>
    <xdr:to>
      <xdr:col>19</xdr:col>
      <xdr:colOff>177800</xdr:colOff>
      <xdr:row>54</xdr:row>
      <xdr:rowOff>46468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33847"/>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46468</xdr:rowOff>
    </xdr:from>
    <xdr:to>
      <xdr:col>15</xdr:col>
      <xdr:colOff>50800</xdr:colOff>
      <xdr:row>54</xdr:row>
      <xdr:rowOff>139581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04768"/>
          <a:ext cx="889000" cy="9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139581</xdr:rowOff>
    </xdr:from>
    <xdr:to>
      <xdr:col>10</xdr:col>
      <xdr:colOff>114300</xdr:colOff>
      <xdr:row>54</xdr:row>
      <xdr:rowOff>154221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97881"/>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5333</xdr:rowOff>
    </xdr:from>
    <xdr:to>
      <xdr:col>24</xdr:col>
      <xdr:colOff>114300</xdr:colOff>
      <xdr:row>53</xdr:row>
      <xdr:rowOff>106933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28210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4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96197</xdr:rowOff>
    </xdr:from>
    <xdr:to>
      <xdr:col>20</xdr:col>
      <xdr:colOff>38100</xdr:colOff>
      <xdr:row>54</xdr:row>
      <xdr:rowOff>26347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42874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95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167118</xdr:rowOff>
    </xdr:from>
    <xdr:to>
      <xdr:col>15</xdr:col>
      <xdr:colOff>101600</xdr:colOff>
      <xdr:row>54</xdr:row>
      <xdr:rowOff>97268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113795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88781</xdr:rowOff>
    </xdr:from>
    <xdr:to>
      <xdr:col>10</xdr:col>
      <xdr:colOff>165100</xdr:colOff>
      <xdr:row>55</xdr:row>
      <xdr:rowOff>18931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35458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2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103421</xdr:rowOff>
    </xdr:from>
    <xdr:to>
      <xdr:col>6</xdr:col>
      <xdr:colOff>38100</xdr:colOff>
      <xdr:row>55</xdr:row>
      <xdr:rowOff>33571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50098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3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20622</xdr:rowOff>
    </xdr:from>
    <xdr:to>
      <xdr:col>24</xdr:col>
      <xdr:colOff>63500</xdr:colOff>
      <xdr:row>75</xdr:row>
      <xdr:rowOff>144478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79372"/>
          <a:ext cx="838200" cy="1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81704</xdr:rowOff>
    </xdr:from>
    <xdr:to>
      <xdr:col>19</xdr:col>
      <xdr:colOff>177800</xdr:colOff>
      <xdr:row>75</xdr:row>
      <xdr:rowOff>144478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597554"/>
          <a:ext cx="889000" cy="4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81704</xdr:rowOff>
    </xdr:from>
    <xdr:to>
      <xdr:col>15</xdr:col>
      <xdr:colOff>50800</xdr:colOff>
      <xdr:row>74</xdr:row>
      <xdr:rowOff>130259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597554"/>
          <a:ext cx="889000" cy="2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130259</xdr:rowOff>
    </xdr:from>
    <xdr:to>
      <xdr:col>10</xdr:col>
      <xdr:colOff>114300</xdr:colOff>
      <xdr:row>77</xdr:row>
      <xdr:rowOff>85111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17559"/>
          <a:ext cx="889000" cy="4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141272</xdr:rowOff>
    </xdr:from>
    <xdr:to>
      <xdr:col>24</xdr:col>
      <xdr:colOff>114300</xdr:colOff>
      <xdr:row>75</xdr:row>
      <xdr:rowOff>71422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2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164149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7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93678</xdr:rowOff>
    </xdr:from>
    <xdr:to>
      <xdr:col>20</xdr:col>
      <xdr:colOff>38100</xdr:colOff>
      <xdr:row>76</xdr:row>
      <xdr:rowOff>23828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40355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30904</xdr:rowOff>
    </xdr:from>
    <xdr:to>
      <xdr:col>15</xdr:col>
      <xdr:colOff>101600</xdr:colOff>
      <xdr:row>73</xdr:row>
      <xdr:rowOff>132504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5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149031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3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79459</xdr:rowOff>
    </xdr:from>
    <xdr:to>
      <xdr:col>10</xdr:col>
      <xdr:colOff>165100</xdr:colOff>
      <xdr:row>75</xdr:row>
      <xdr:rowOff>9609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26136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4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34311</xdr:rowOff>
    </xdr:from>
    <xdr:to>
      <xdr:col>6</xdr:col>
      <xdr:colOff>38100</xdr:colOff>
      <xdr:row>77</xdr:row>
      <xdr:rowOff>135911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152438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105245</xdr:rowOff>
    </xdr:from>
    <xdr:to>
      <xdr:col>24</xdr:col>
      <xdr:colOff>63500</xdr:colOff>
      <xdr:row>97</xdr:row>
      <xdr:rowOff>99758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64445"/>
          <a:ext cx="8382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65405</xdr:rowOff>
    </xdr:from>
    <xdr:to>
      <xdr:col>19</xdr:col>
      <xdr:colOff>177800</xdr:colOff>
      <xdr:row>97</xdr:row>
      <xdr:rowOff>99758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24605"/>
          <a:ext cx="889000" cy="2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65405</xdr:rowOff>
    </xdr:from>
    <xdr:to>
      <xdr:col>15</xdr:col>
      <xdr:colOff>50800</xdr:colOff>
      <xdr:row>97</xdr:row>
      <xdr:rowOff>170027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24605"/>
          <a:ext cx="889000" cy="2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170027</xdr:rowOff>
    </xdr:from>
    <xdr:to>
      <xdr:col>10</xdr:col>
      <xdr:colOff>114300</xdr:colOff>
      <xdr:row>97</xdr:row>
      <xdr:rowOff>170650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0677"/>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54445</xdr:rowOff>
    </xdr:from>
    <xdr:to>
      <xdr:col>24</xdr:col>
      <xdr:colOff>114300</xdr:colOff>
      <xdr:row>96</xdr:row>
      <xdr:rowOff>156045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32872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48958</xdr:rowOff>
    </xdr:from>
    <xdr:to>
      <xdr:col>20</xdr:col>
      <xdr:colOff>38100</xdr:colOff>
      <xdr:row>97</xdr:row>
      <xdr:rowOff>150558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141685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14605</xdr:rowOff>
    </xdr:from>
    <xdr:to>
      <xdr:col>15</xdr:col>
      <xdr:colOff>101600</xdr:colOff>
      <xdr:row>96</xdr:row>
      <xdr:rowOff>116205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107332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119227</xdr:rowOff>
    </xdr:from>
    <xdr:to>
      <xdr:col>10</xdr:col>
      <xdr:colOff>165100</xdr:colOff>
      <xdr:row>98</xdr:row>
      <xdr:rowOff>49377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40504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119850</xdr:rowOff>
    </xdr:from>
    <xdr:to>
      <xdr:col>6</xdr:col>
      <xdr:colOff>38100</xdr:colOff>
      <xdr:row>98</xdr:row>
      <xdr:rowOff>50000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102676</xdr:rowOff>
    </xdr:from>
    <xdr:to>
      <xdr:col>55</xdr:col>
      <xdr:colOff>0</xdr:colOff>
      <xdr:row>35</xdr:row>
      <xdr:rowOff>65103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31976"/>
          <a:ext cx="838200" cy="1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102676</xdr:rowOff>
    </xdr:from>
    <xdr:to>
      <xdr:col>50</xdr:col>
      <xdr:colOff>114300</xdr:colOff>
      <xdr:row>35</xdr:row>
      <xdr:rowOff>161682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31976"/>
          <a:ext cx="889000" cy="2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97574</xdr:rowOff>
    </xdr:from>
    <xdr:to>
      <xdr:col>45</xdr:col>
      <xdr:colOff>177800</xdr:colOff>
      <xdr:row>35</xdr:row>
      <xdr:rowOff>161682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41074"/>
          <a:ext cx="889000" cy="9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97574</xdr:rowOff>
    </xdr:from>
    <xdr:to>
      <xdr:col>41</xdr:col>
      <xdr:colOff>50800</xdr:colOff>
      <xdr:row>37</xdr:row>
      <xdr:rowOff>84351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41074"/>
          <a:ext cx="889000" cy="118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14303</xdr:rowOff>
    </xdr:from>
    <xdr:to>
      <xdr:col>55</xdr:col>
      <xdr:colOff>50800</xdr:colOff>
      <xdr:row>35</xdr:row>
      <xdr:rowOff>115903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37180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6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51876</xdr:rowOff>
    </xdr:from>
    <xdr:to>
      <xdr:col>50</xdr:col>
      <xdr:colOff>165100</xdr:colOff>
      <xdr:row>34</xdr:row>
      <xdr:rowOff>153476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170003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5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110882</xdr:rowOff>
    </xdr:from>
    <xdr:to>
      <xdr:col>46</xdr:col>
      <xdr:colOff>38100</xdr:colOff>
      <xdr:row>36</xdr:row>
      <xdr:rowOff>41032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57559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46774</xdr:rowOff>
    </xdr:from>
    <xdr:to>
      <xdr:col>41</xdr:col>
      <xdr:colOff>101600</xdr:colOff>
      <xdr:row>30</xdr:row>
      <xdr:rowOff>148374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164901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6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33551</xdr:rowOff>
    </xdr:from>
    <xdr:to>
      <xdr:col>36</xdr:col>
      <xdr:colOff>165100</xdr:colOff>
      <xdr:row>37</xdr:row>
      <xdr:rowOff>135151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151678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1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139099</xdr:rowOff>
    </xdr:from>
    <xdr:to>
      <xdr:col>55</xdr:col>
      <xdr:colOff>0</xdr:colOff>
      <xdr:row>54</xdr:row>
      <xdr:rowOff>165629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7399"/>
          <a:ext cx="8382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165629</xdr:rowOff>
    </xdr:from>
    <xdr:to>
      <xdr:col>50</xdr:col>
      <xdr:colOff>114300</xdr:colOff>
      <xdr:row>56</xdr:row>
      <xdr:rowOff>34028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23929"/>
          <a:ext cx="889000" cy="2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5400</xdr:rowOff>
    </xdr:from>
    <xdr:to>
      <xdr:col>45</xdr:col>
      <xdr:colOff>177800</xdr:colOff>
      <xdr:row>56</xdr:row>
      <xdr:rowOff>34028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35150"/>
          <a:ext cx="889000" cy="20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101002</xdr:rowOff>
    </xdr:from>
    <xdr:to>
      <xdr:col>41</xdr:col>
      <xdr:colOff>50800</xdr:colOff>
      <xdr:row>55</xdr:row>
      <xdr:rowOff>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187852"/>
          <a:ext cx="889000" cy="2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88299</xdr:rowOff>
    </xdr:from>
    <xdr:to>
      <xdr:col>55</xdr:col>
      <xdr:colOff>50800</xdr:colOff>
      <xdr:row>55</xdr:row>
      <xdr:rowOff>18449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111176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9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114829</xdr:rowOff>
    </xdr:from>
    <xdr:to>
      <xdr:col>50</xdr:col>
      <xdr:colOff>165100</xdr:colOff>
      <xdr:row>55</xdr:row>
      <xdr:rowOff>44979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61506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4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154678</xdr:rowOff>
    </xdr:from>
    <xdr:to>
      <xdr:col>46</xdr:col>
      <xdr:colOff>38100</xdr:colOff>
      <xdr:row>56</xdr:row>
      <xdr:rowOff>84828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101355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126050</xdr:rowOff>
    </xdr:from>
    <xdr:to>
      <xdr:col>41</xdr:col>
      <xdr:colOff>101600</xdr:colOff>
      <xdr:row>55</xdr:row>
      <xdr:rowOff>56200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72727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5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50202</xdr:rowOff>
    </xdr:from>
    <xdr:to>
      <xdr:col>36</xdr:col>
      <xdr:colOff>165100</xdr:colOff>
      <xdr:row>53</xdr:row>
      <xdr:rowOff>151802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168329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1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164824</xdr:rowOff>
    </xdr:from>
    <xdr:to>
      <xdr:col>55</xdr:col>
      <xdr:colOff>0</xdr:colOff>
      <xdr:row>79</xdr:row>
      <xdr:rowOff>51374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7924"/>
          <a:ext cx="8382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142095</xdr:rowOff>
    </xdr:from>
    <xdr:to>
      <xdr:col>50</xdr:col>
      <xdr:colOff>114300</xdr:colOff>
      <xdr:row>78</xdr:row>
      <xdr:rowOff>164824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5195"/>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39475</xdr:rowOff>
    </xdr:from>
    <xdr:to>
      <xdr:col>45</xdr:col>
      <xdr:colOff>177800</xdr:colOff>
      <xdr:row>78</xdr:row>
      <xdr:rowOff>142095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2575"/>
          <a:ext cx="8890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19141</xdr:rowOff>
    </xdr:from>
    <xdr:to>
      <xdr:col>41</xdr:col>
      <xdr:colOff>50800</xdr:colOff>
      <xdr:row>78</xdr:row>
      <xdr:rowOff>39475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77891"/>
          <a:ext cx="889000" cy="5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574</xdr:rowOff>
    </xdr:from>
    <xdr:to>
      <xdr:col>55</xdr:col>
      <xdr:colOff>50800</xdr:colOff>
      <xdr:row>79</xdr:row>
      <xdr:rowOff>102174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86951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114024</xdr:rowOff>
    </xdr:from>
    <xdr:to>
      <xdr:col>50</xdr:col>
      <xdr:colOff>165100</xdr:colOff>
      <xdr:row>79</xdr:row>
      <xdr:rowOff>44174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35301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91295</xdr:rowOff>
    </xdr:from>
    <xdr:to>
      <xdr:col>46</xdr:col>
      <xdr:colOff>38100</xdr:colOff>
      <xdr:row>79</xdr:row>
      <xdr:rowOff>21445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12572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160125</xdr:rowOff>
    </xdr:from>
    <xdr:to>
      <xdr:col>41</xdr:col>
      <xdr:colOff>101600</xdr:colOff>
      <xdr:row>78</xdr:row>
      <xdr:rowOff>90275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81402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139791</xdr:rowOff>
    </xdr:from>
    <xdr:to>
      <xdr:col>36</xdr:col>
      <xdr:colOff>165100</xdr:colOff>
      <xdr:row>75</xdr:row>
      <xdr:rowOff>69941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86468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76708</xdr:rowOff>
    </xdr:from>
    <xdr:to>
      <xdr:col>55</xdr:col>
      <xdr:colOff>0</xdr:colOff>
      <xdr:row>91</xdr:row>
      <xdr:rowOff>150304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678658"/>
          <a:ext cx="8382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150304</xdr:rowOff>
    </xdr:from>
    <xdr:to>
      <xdr:col>50</xdr:col>
      <xdr:colOff>114300</xdr:colOff>
      <xdr:row>94</xdr:row>
      <xdr:rowOff>74625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752254"/>
          <a:ext cx="889000" cy="4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110592</xdr:rowOff>
    </xdr:from>
    <xdr:to>
      <xdr:col>45</xdr:col>
      <xdr:colOff>177800</xdr:colOff>
      <xdr:row>94</xdr:row>
      <xdr:rowOff>74625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055442"/>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110592</xdr:rowOff>
    </xdr:from>
    <xdr:to>
      <xdr:col>41</xdr:col>
      <xdr:colOff>50800</xdr:colOff>
      <xdr:row>93</xdr:row>
      <xdr:rowOff>130200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055442"/>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25908</xdr:rowOff>
    </xdr:from>
    <xdr:to>
      <xdr:col>55</xdr:col>
      <xdr:colOff>50800</xdr:colOff>
      <xdr:row>91</xdr:row>
      <xdr:rowOff>127508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48785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99504</xdr:rowOff>
    </xdr:from>
    <xdr:to>
      <xdr:col>50</xdr:col>
      <xdr:colOff>165100</xdr:colOff>
      <xdr:row>92</xdr:row>
      <xdr:rowOff>29654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46181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4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23825</xdr:rowOff>
    </xdr:from>
    <xdr:to>
      <xdr:col>46</xdr:col>
      <xdr:colOff>38100</xdr:colOff>
      <xdr:row>94</xdr:row>
      <xdr:rowOff>125425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59792</xdr:rowOff>
    </xdr:from>
    <xdr:to>
      <xdr:col>41</xdr:col>
      <xdr:colOff>101600</xdr:colOff>
      <xdr:row>93</xdr:row>
      <xdr:rowOff>161392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7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79400</xdr:rowOff>
    </xdr:from>
    <xdr:to>
      <xdr:col>36</xdr:col>
      <xdr:colOff>165100</xdr:colOff>
      <xdr:row>94</xdr:row>
      <xdr:rowOff>9550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0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26077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7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11417</xdr:rowOff>
    </xdr:from>
    <xdr:to>
      <xdr:col>85</xdr:col>
      <xdr:colOff>127000</xdr:colOff>
      <xdr:row>39</xdr:row>
      <xdr:rowOff>38812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7967"/>
          <a:ext cx="8382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165189</xdr:rowOff>
    </xdr:from>
    <xdr:to>
      <xdr:col>81</xdr:col>
      <xdr:colOff>50800</xdr:colOff>
      <xdr:row>39</xdr:row>
      <xdr:rowOff>11417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0289"/>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6159</xdr:rowOff>
    </xdr:from>
    <xdr:to>
      <xdr:col>76</xdr:col>
      <xdr:colOff>114300</xdr:colOff>
      <xdr:row>38</xdr:row>
      <xdr:rowOff>165189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49809"/>
          <a:ext cx="889000" cy="3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63691</xdr:rowOff>
    </xdr:from>
    <xdr:to>
      <xdr:col>71</xdr:col>
      <xdr:colOff>177800</xdr:colOff>
      <xdr:row>37</xdr:row>
      <xdr:rowOff>6159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207191"/>
          <a:ext cx="889000" cy="11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159462</xdr:rowOff>
    </xdr:from>
    <xdr:to>
      <xdr:col>85</xdr:col>
      <xdr:colOff>177800</xdr:colOff>
      <xdr:row>39</xdr:row>
      <xdr:rowOff>89612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74389</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132067</xdr:rowOff>
    </xdr:from>
    <xdr:to>
      <xdr:col>81</xdr:col>
      <xdr:colOff>101600</xdr:colOff>
      <xdr:row>39</xdr:row>
      <xdr:rowOff>62217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53344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39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114389</xdr:rowOff>
    </xdr:from>
    <xdr:to>
      <xdr:col>76</xdr:col>
      <xdr:colOff>165100</xdr:colOff>
      <xdr:row>39</xdr:row>
      <xdr:rowOff>44539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35666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126809</xdr:rowOff>
    </xdr:from>
    <xdr:to>
      <xdr:col>72</xdr:col>
      <xdr:colOff>38100</xdr:colOff>
      <xdr:row>37</xdr:row>
      <xdr:rowOff>56959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73486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12891</xdr:rowOff>
    </xdr:from>
    <xdr:to>
      <xdr:col>67</xdr:col>
      <xdr:colOff>101600</xdr:colOff>
      <xdr:row>30</xdr:row>
      <xdr:rowOff>114491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1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131018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49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5588</xdr:rowOff>
    </xdr:from>
    <xdr:to>
      <xdr:col>85</xdr:col>
      <xdr:colOff>127000</xdr:colOff>
      <xdr:row>72</xdr:row>
      <xdr:rowOff>88062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178538"/>
          <a:ext cx="8382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86779</xdr:rowOff>
    </xdr:from>
    <xdr:to>
      <xdr:col>81</xdr:col>
      <xdr:colOff>50800</xdr:colOff>
      <xdr:row>71</xdr:row>
      <xdr:rowOff>5588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088279"/>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44691</xdr:rowOff>
    </xdr:from>
    <xdr:to>
      <xdr:col>76</xdr:col>
      <xdr:colOff>114300</xdr:colOff>
      <xdr:row>70</xdr:row>
      <xdr:rowOff>86779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046191"/>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44691</xdr:rowOff>
    </xdr:from>
    <xdr:to>
      <xdr:col>71</xdr:col>
      <xdr:colOff>177800</xdr:colOff>
      <xdr:row>70</xdr:row>
      <xdr:rowOff>74955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046191"/>
          <a:ext cx="889000" cy="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37262</xdr:rowOff>
    </xdr:from>
    <xdr:to>
      <xdr:col>85</xdr:col>
      <xdr:colOff>177800</xdr:colOff>
      <xdr:row>72</xdr:row>
      <xdr:rowOff>138862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60139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2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126238</xdr:rowOff>
    </xdr:from>
    <xdr:to>
      <xdr:col>81</xdr:col>
      <xdr:colOff>101600</xdr:colOff>
      <xdr:row>71</xdr:row>
      <xdr:rowOff>56388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72915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190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35979</xdr:rowOff>
    </xdr:from>
    <xdr:to>
      <xdr:col>76</xdr:col>
      <xdr:colOff>165100</xdr:colOff>
      <xdr:row>70</xdr:row>
      <xdr:rowOff>137579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0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154106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181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165341</xdr:rowOff>
    </xdr:from>
    <xdr:to>
      <xdr:col>72</xdr:col>
      <xdr:colOff>38100</xdr:colOff>
      <xdr:row>70</xdr:row>
      <xdr:rowOff>95491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1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112018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1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24155</xdr:rowOff>
    </xdr:from>
    <xdr:to>
      <xdr:col>67</xdr:col>
      <xdr:colOff>101600</xdr:colOff>
      <xdr:row>70</xdr:row>
      <xdr:rowOff>125755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0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142282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18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81480</xdr:rowOff>
    </xdr:from>
    <xdr:to>
      <xdr:col>85</xdr:col>
      <xdr:colOff>127000</xdr:colOff>
      <xdr:row>96</xdr:row>
      <xdr:rowOff>6604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54880"/>
          <a:ext cx="838200" cy="6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6604</xdr:rowOff>
    </xdr:from>
    <xdr:to>
      <xdr:col>81</xdr:col>
      <xdr:colOff>50800</xdr:colOff>
      <xdr:row>96</xdr:row>
      <xdr:rowOff>34919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65804"/>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34919</xdr:rowOff>
    </xdr:from>
    <xdr:to>
      <xdr:col>76</xdr:col>
      <xdr:colOff>114300</xdr:colOff>
      <xdr:row>97</xdr:row>
      <xdr:rowOff>5462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494119"/>
          <a:ext cx="889000" cy="1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5462</xdr:rowOff>
    </xdr:from>
    <xdr:to>
      <xdr:col>71</xdr:col>
      <xdr:colOff>177800</xdr:colOff>
      <xdr:row>97</xdr:row>
      <xdr:rowOff>49919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636112"/>
          <a:ext cx="889000" cy="4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30680</xdr:rowOff>
    </xdr:from>
    <xdr:to>
      <xdr:col>85</xdr:col>
      <xdr:colOff>177800</xdr:colOff>
      <xdr:row>92</xdr:row>
      <xdr:rowOff>132280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8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155157</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5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127254</xdr:rowOff>
    </xdr:from>
    <xdr:to>
      <xdr:col>81</xdr:col>
      <xdr:colOff>101600</xdr:colOff>
      <xdr:row>96</xdr:row>
      <xdr:rowOff>57404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73931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155569</xdr:rowOff>
    </xdr:from>
    <xdr:to>
      <xdr:col>76</xdr:col>
      <xdr:colOff>165100</xdr:colOff>
      <xdr:row>96</xdr:row>
      <xdr:rowOff>85719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102246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2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126112</xdr:rowOff>
    </xdr:from>
    <xdr:to>
      <xdr:col>72</xdr:col>
      <xdr:colOff>38100</xdr:colOff>
      <xdr:row>97</xdr:row>
      <xdr:rowOff>56262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72789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170569</xdr:rowOff>
    </xdr:from>
    <xdr:to>
      <xdr:col>67</xdr:col>
      <xdr:colOff>101600</xdr:colOff>
      <xdr:row>97</xdr:row>
      <xdr:rowOff>100719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117246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31648</xdr:rowOff>
    </xdr:from>
    <xdr:to>
      <xdr:col>116</xdr:col>
      <xdr:colOff>63500</xdr:colOff>
      <xdr:row>55</xdr:row>
      <xdr:rowOff>13627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118498"/>
          <a:ext cx="838200" cy="3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156273</xdr:rowOff>
    </xdr:from>
    <xdr:to>
      <xdr:col>111</xdr:col>
      <xdr:colOff>177800</xdr:colOff>
      <xdr:row>53</xdr:row>
      <xdr:rowOff>31648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07167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39878</xdr:rowOff>
    </xdr:from>
    <xdr:to>
      <xdr:col>107</xdr:col>
      <xdr:colOff>50800</xdr:colOff>
      <xdr:row>52</xdr:row>
      <xdr:rowOff>156273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955278"/>
          <a:ext cx="8890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39878</xdr:rowOff>
    </xdr:from>
    <xdr:to>
      <xdr:col>102</xdr:col>
      <xdr:colOff>114300</xdr:colOff>
      <xdr:row>55</xdr:row>
      <xdr:rowOff>144158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955278"/>
          <a:ext cx="889000" cy="6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134277</xdr:rowOff>
    </xdr:from>
    <xdr:to>
      <xdr:col>116</xdr:col>
      <xdr:colOff>114300</xdr:colOff>
      <xdr:row>55</xdr:row>
      <xdr:rowOff>64427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157154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2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152298</xdr:rowOff>
    </xdr:from>
    <xdr:to>
      <xdr:col>112</xdr:col>
      <xdr:colOff>38100</xdr:colOff>
      <xdr:row>53</xdr:row>
      <xdr:rowOff>82448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0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98975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105473</xdr:rowOff>
    </xdr:from>
    <xdr:to>
      <xdr:col>107</xdr:col>
      <xdr:colOff>101600</xdr:colOff>
      <xdr:row>53</xdr:row>
      <xdr:rowOff>35623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0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52150</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7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160528</xdr:rowOff>
    </xdr:from>
    <xdr:to>
      <xdr:col>102</xdr:col>
      <xdr:colOff>165100</xdr:colOff>
      <xdr:row>52</xdr:row>
      <xdr:rowOff>90678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9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107205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6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93358</xdr:rowOff>
    </xdr:from>
    <xdr:to>
      <xdr:col>98</xdr:col>
      <xdr:colOff>38100</xdr:colOff>
      <xdr:row>56</xdr:row>
      <xdr:rowOff>23508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40035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29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60681</xdr:rowOff>
    </xdr:from>
    <xdr:to>
      <xdr:col>116</xdr:col>
      <xdr:colOff>63500</xdr:colOff>
      <xdr:row>70</xdr:row>
      <xdr:rowOff>121374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062181"/>
          <a:ext cx="8382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121374</xdr:rowOff>
    </xdr:from>
    <xdr:to>
      <xdr:col>111</xdr:col>
      <xdr:colOff>177800</xdr:colOff>
      <xdr:row>70</xdr:row>
      <xdr:rowOff>158655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122874"/>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158655</xdr:rowOff>
    </xdr:from>
    <xdr:to>
      <xdr:col>107</xdr:col>
      <xdr:colOff>50800</xdr:colOff>
      <xdr:row>71</xdr:row>
      <xdr:rowOff>44069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60155"/>
          <a:ext cx="8890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44069</xdr:rowOff>
    </xdr:from>
    <xdr:to>
      <xdr:col>102</xdr:col>
      <xdr:colOff>114300</xdr:colOff>
      <xdr:row>71</xdr:row>
      <xdr:rowOff>52451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170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9881</xdr:rowOff>
    </xdr:from>
    <xdr:to>
      <xdr:col>116</xdr:col>
      <xdr:colOff>114300</xdr:colOff>
      <xdr:row>70</xdr:row>
      <xdr:rowOff>111481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0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134358</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19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70574</xdr:rowOff>
    </xdr:from>
    <xdr:to>
      <xdr:col>112</xdr:col>
      <xdr:colOff>38100</xdr:colOff>
      <xdr:row>71</xdr:row>
      <xdr:rowOff>724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0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17251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18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107855</xdr:rowOff>
    </xdr:from>
    <xdr:to>
      <xdr:col>107</xdr:col>
      <xdr:colOff>101600</xdr:colOff>
      <xdr:row>71</xdr:row>
      <xdr:rowOff>38005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54532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88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164719</xdr:rowOff>
    </xdr:from>
    <xdr:to>
      <xdr:col>102</xdr:col>
      <xdr:colOff>165100</xdr:colOff>
      <xdr:row>71</xdr:row>
      <xdr:rowOff>94869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111396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1651</xdr:rowOff>
    </xdr:from>
    <xdr:to>
      <xdr:col>98</xdr:col>
      <xdr:colOff>38100</xdr:colOff>
      <xdr:row>71</xdr:row>
      <xdr:rowOff>103251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1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119778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9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人件費では、職員数の大きな変動はなかったものの、人事院勧告に伴う人件費の改定により前年度比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億円増と高止まりが続いている。維持補修費の増については、人件費・物価高騰に起因する市道除雪委託料</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億円の増が大きく作用しており、扶助費については、住民税非課税世帯及び均等割のみの課税世帯に対して実施した重点支援給付金</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億円の皆増をはじめ、障がい児通所支援やグループホーム等の利用者増加に伴う給付費の増により一人当たりのコストも上がる形となった。補助費等での大幅な減は、ケーブルテレビの民間移行に伴う負担金</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億円の皆減や、国施策の価格高騰緊急支援給付金の</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億円の皆減が主な要因として挙げられる。普通建設事業費のうち更新整備事業が増となった理由としては、ごみ処理施設の維持修繕工事にかかる経費</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加であるが、更新整備事業については、道路橋梁整備をはじめ、衛生施設や学校・教育施設等、老朽化し再整備を必要とする市有施設が多く、類似団体よりコストが膨らむ傾向は続くと考えている。積立金（貯金）においては、財政調整基金の運用方針を改め、特定目的基金への大幅な積み替えを行ったことから一人当たりコストが大きく伸びている。公債費については、過去に発行した大型借り入れの償還がおおよそ満了してきていることから今後は横ばいに推移する見込みであり、引き続きプライマリーバランスの黒字を維持し、将来負担の軽減を図る。広大な面積を有し、広範囲を網羅した行政運営が必要な当市は、必然的に住民一人当たりのコストの人件費・物件費等が類似団体の平均よりも高い水準となる。市内類似施設等の在り方や公共施設の統廃合に向けて地域住民と共に検討を進め、今後の費用抑制につなげていく必要があ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xdr:rowOff>
    </xdr:from>
    <xdr:to>
      <xdr:col>24</xdr:col>
      <xdr:colOff>63500</xdr:colOff>
      <xdr:row>35</xdr:row>
      <xdr:rowOff>141605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38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123317</xdr:rowOff>
    </xdr:from>
    <xdr:to>
      <xdr:col>19</xdr:col>
      <xdr:colOff>177800</xdr:colOff>
      <xdr:row>35</xdr:row>
      <xdr:rowOff>141605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406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123317</xdr:rowOff>
    </xdr:from>
    <xdr:to>
      <xdr:col>15</xdr:col>
      <xdr:colOff>50800</xdr:colOff>
      <xdr:row>35</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406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104267</xdr:rowOff>
    </xdr:from>
    <xdr:to>
      <xdr:col>10</xdr:col>
      <xdr:colOff>114300</xdr:colOff>
      <xdr:row>35</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5017"/>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121285</xdr:rowOff>
    </xdr:from>
    <xdr:to>
      <xdr:col>24</xdr:col>
      <xdr:colOff>114300</xdr:colOff>
      <xdr:row>35</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90805</xdr:rowOff>
    </xdr:from>
    <xdr:to>
      <xdr:col>20</xdr:col>
      <xdr:colOff>38100</xdr:colOff>
      <xdr:row>36</xdr:row>
      <xdr:rowOff>20955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72517</xdr:rowOff>
    </xdr:from>
    <xdr:to>
      <xdr:col>15</xdr:col>
      <xdr:colOff>101600</xdr:colOff>
      <xdr:row>36</xdr:row>
      <xdr:rowOff>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90424</xdr:rowOff>
    </xdr:from>
    <xdr:to>
      <xdr:col>10</xdr:col>
      <xdr:colOff>165100</xdr:colOff>
      <xdr:row>36</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128354</xdr:rowOff>
    </xdr:from>
    <xdr:to>
      <xdr:col>24</xdr:col>
      <xdr:colOff>63500</xdr:colOff>
      <xdr:row>53</xdr:row>
      <xdr:rowOff>151660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700854"/>
          <a:ext cx="838200" cy="5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151660</xdr:rowOff>
    </xdr:from>
    <xdr:to>
      <xdr:col>19</xdr:col>
      <xdr:colOff>177800</xdr:colOff>
      <xdr:row>54</xdr:row>
      <xdr:rowOff>51636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238510"/>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168991</xdr:rowOff>
    </xdr:from>
    <xdr:to>
      <xdr:col>15</xdr:col>
      <xdr:colOff>50800</xdr:colOff>
      <xdr:row>54</xdr:row>
      <xdr:rowOff>51636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084391"/>
          <a:ext cx="889000" cy="2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168991</xdr:rowOff>
    </xdr:from>
    <xdr:to>
      <xdr:col>10</xdr:col>
      <xdr:colOff>114300</xdr:colOff>
      <xdr:row>55</xdr:row>
      <xdr:rowOff>149701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084391"/>
          <a:ext cx="889000" cy="4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77554</xdr:rowOff>
    </xdr:from>
    <xdr:to>
      <xdr:col>24</xdr:col>
      <xdr:colOff>114300</xdr:colOff>
      <xdr:row>51</xdr:row>
      <xdr:rowOff>7704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6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30581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100860</xdr:rowOff>
    </xdr:from>
    <xdr:to>
      <xdr:col>20</xdr:col>
      <xdr:colOff>38100</xdr:colOff>
      <xdr:row>54</xdr:row>
      <xdr:rowOff>31010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47537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836</xdr:rowOff>
    </xdr:from>
    <xdr:to>
      <xdr:col>15</xdr:col>
      <xdr:colOff>101600</xdr:colOff>
      <xdr:row>54</xdr:row>
      <xdr:rowOff>102436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118963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118191</xdr:rowOff>
    </xdr:from>
    <xdr:to>
      <xdr:col>10</xdr:col>
      <xdr:colOff>165100</xdr:colOff>
      <xdr:row>53</xdr:row>
      <xdr:rowOff>48341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64868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0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98901</xdr:rowOff>
    </xdr:from>
    <xdr:to>
      <xdr:col>6</xdr:col>
      <xdr:colOff>38100</xdr:colOff>
      <xdr:row>56</xdr:row>
      <xdr:rowOff>29051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45578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21286</xdr:rowOff>
    </xdr:from>
    <xdr:to>
      <xdr:col>24</xdr:col>
      <xdr:colOff>63500</xdr:colOff>
      <xdr:row>75</xdr:row>
      <xdr:rowOff>16234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8586"/>
          <a:ext cx="838200" cy="16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16093</xdr:rowOff>
    </xdr:from>
    <xdr:to>
      <xdr:col>19</xdr:col>
      <xdr:colOff>177800</xdr:colOff>
      <xdr:row>75</xdr:row>
      <xdr:rowOff>16234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74843"/>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16093</xdr:rowOff>
    </xdr:from>
    <xdr:to>
      <xdr:col>15</xdr:col>
      <xdr:colOff>50800</xdr:colOff>
      <xdr:row>75</xdr:row>
      <xdr:rowOff>162038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74843"/>
          <a:ext cx="889000" cy="1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67560</xdr:rowOff>
    </xdr:from>
    <xdr:to>
      <xdr:col>10</xdr:col>
      <xdr:colOff>114300</xdr:colOff>
      <xdr:row>75</xdr:row>
      <xdr:rowOff>162038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54860"/>
          <a:ext cx="889000" cy="2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141936</xdr:rowOff>
    </xdr:from>
    <xdr:to>
      <xdr:col>24</xdr:col>
      <xdr:colOff>114300</xdr:colOff>
      <xdr:row>74</xdr:row>
      <xdr:rowOff>72086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164813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136884</xdr:rowOff>
    </xdr:from>
    <xdr:to>
      <xdr:col>20</xdr:col>
      <xdr:colOff>38100</xdr:colOff>
      <xdr:row>75</xdr:row>
      <xdr:rowOff>67034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83561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9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136743</xdr:rowOff>
    </xdr:from>
    <xdr:to>
      <xdr:col>15</xdr:col>
      <xdr:colOff>101600</xdr:colOff>
      <xdr:row>75</xdr:row>
      <xdr:rowOff>66893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111237</xdr:rowOff>
    </xdr:from>
    <xdr:to>
      <xdr:col>10</xdr:col>
      <xdr:colOff>165100</xdr:colOff>
      <xdr:row>76</xdr:row>
      <xdr:rowOff>41387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57914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16760</xdr:rowOff>
    </xdr:from>
    <xdr:to>
      <xdr:col>6</xdr:col>
      <xdr:colOff>38100</xdr:colOff>
      <xdr:row>74</xdr:row>
      <xdr:rowOff>118360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134887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7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135165</xdr:rowOff>
    </xdr:from>
    <xdr:to>
      <xdr:col>24</xdr:col>
      <xdr:colOff>63500</xdr:colOff>
      <xdr:row>91</xdr:row>
      <xdr:rowOff>159341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37115"/>
          <a:ext cx="8382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135165</xdr:rowOff>
    </xdr:from>
    <xdr:to>
      <xdr:col>19</xdr:col>
      <xdr:colOff>177800</xdr:colOff>
      <xdr:row>93</xdr:row>
      <xdr:rowOff>77654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37115"/>
          <a:ext cx="889000" cy="28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77654</xdr:rowOff>
    </xdr:from>
    <xdr:to>
      <xdr:col>15</xdr:col>
      <xdr:colOff>50800</xdr:colOff>
      <xdr:row>94</xdr:row>
      <xdr:rowOff>128251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22504"/>
          <a:ext cx="889000" cy="2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128251</xdr:rowOff>
    </xdr:from>
    <xdr:to>
      <xdr:col>10</xdr:col>
      <xdr:colOff>114300</xdr:colOff>
      <xdr:row>94</xdr:row>
      <xdr:rowOff>138481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4551"/>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108541</xdr:rowOff>
    </xdr:from>
    <xdr:to>
      <xdr:col>24</xdr:col>
      <xdr:colOff>114300</xdr:colOff>
      <xdr:row>92</xdr:row>
      <xdr:rowOff>38691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131418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84365</xdr:rowOff>
    </xdr:from>
    <xdr:to>
      <xdr:col>20</xdr:col>
      <xdr:colOff>38100</xdr:colOff>
      <xdr:row>92</xdr:row>
      <xdr:rowOff>14515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31042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4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26854</xdr:rowOff>
    </xdr:from>
    <xdr:to>
      <xdr:col>15</xdr:col>
      <xdr:colOff>101600</xdr:colOff>
      <xdr:row>93</xdr:row>
      <xdr:rowOff>128454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144981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77451</xdr:rowOff>
    </xdr:from>
    <xdr:to>
      <xdr:col>10</xdr:col>
      <xdr:colOff>165100</xdr:colOff>
      <xdr:row>95</xdr:row>
      <xdr:rowOff>7601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24128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87681</xdr:rowOff>
    </xdr:from>
    <xdr:to>
      <xdr:col>6</xdr:col>
      <xdr:colOff>38100</xdr:colOff>
      <xdr:row>95</xdr:row>
      <xdr:rowOff>17831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34358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166479</xdr:rowOff>
    </xdr:from>
    <xdr:to>
      <xdr:col>55</xdr:col>
      <xdr:colOff>0</xdr:colOff>
      <xdr:row>38</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1012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51199</xdr:rowOff>
    </xdr:from>
    <xdr:to>
      <xdr:col>50</xdr:col>
      <xdr:colOff>114300</xdr:colOff>
      <xdr:row>37</xdr:row>
      <xdr:rowOff>166479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9484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93000</xdr:rowOff>
    </xdr:from>
    <xdr:to>
      <xdr:col>45</xdr:col>
      <xdr:colOff>177800</xdr:colOff>
      <xdr:row>37</xdr:row>
      <xdr:rowOff>51199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65200"/>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93000</xdr:rowOff>
    </xdr:from>
    <xdr:to>
      <xdr:col>41</xdr:col>
      <xdr:colOff>50800</xdr:colOff>
      <xdr:row>38</xdr:row>
      <xdr:rowOff>39769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65200"/>
          <a:ext cx="889000" cy="28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123843</xdr:rowOff>
    </xdr:from>
    <xdr:to>
      <xdr:col>55</xdr:col>
      <xdr:colOff>50800</xdr:colOff>
      <xdr:row>38</xdr:row>
      <xdr:rowOff>53994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102270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115679</xdr:rowOff>
    </xdr:from>
    <xdr:to>
      <xdr:col>50</xdr:col>
      <xdr:colOff>165100</xdr:colOff>
      <xdr:row>38</xdr:row>
      <xdr:rowOff>45829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36956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5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399</xdr:rowOff>
    </xdr:from>
    <xdr:to>
      <xdr:col>46</xdr:col>
      <xdr:colOff>38100</xdr:colOff>
      <xdr:row>37</xdr:row>
      <xdr:rowOff>101999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118526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42200</xdr:rowOff>
    </xdr:from>
    <xdr:to>
      <xdr:col>41</xdr:col>
      <xdr:colOff>101600</xdr:colOff>
      <xdr:row>36</xdr:row>
      <xdr:rowOff>143800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160327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160419</xdr:rowOff>
    </xdr:from>
    <xdr:to>
      <xdr:col>36</xdr:col>
      <xdr:colOff>165100</xdr:colOff>
      <xdr:row>38</xdr:row>
      <xdr:rowOff>90569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81696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9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104915</xdr:rowOff>
    </xdr:from>
    <xdr:to>
      <xdr:col>55</xdr:col>
      <xdr:colOff>0</xdr:colOff>
      <xdr:row>53</xdr:row>
      <xdr:rowOff>106687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020315"/>
          <a:ext cx="838200" cy="1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104915</xdr:rowOff>
    </xdr:from>
    <xdr:to>
      <xdr:col>50</xdr:col>
      <xdr:colOff>114300</xdr:colOff>
      <xdr:row>53</xdr:row>
      <xdr:rowOff>130518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020315"/>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130518</xdr:rowOff>
    </xdr:from>
    <xdr:to>
      <xdr:col>45</xdr:col>
      <xdr:colOff>177800</xdr:colOff>
      <xdr:row>53</xdr:row>
      <xdr:rowOff>141319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17368"/>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115354</xdr:rowOff>
    </xdr:from>
    <xdr:to>
      <xdr:col>41</xdr:col>
      <xdr:colOff>50800</xdr:colOff>
      <xdr:row>53</xdr:row>
      <xdr:rowOff>141319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02204"/>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55887</xdr:rowOff>
    </xdr:from>
    <xdr:to>
      <xdr:col>55</xdr:col>
      <xdr:colOff>50800</xdr:colOff>
      <xdr:row>53</xdr:row>
      <xdr:rowOff>157487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78764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54115</xdr:rowOff>
    </xdr:from>
    <xdr:to>
      <xdr:col>50</xdr:col>
      <xdr:colOff>165100</xdr:colOff>
      <xdr:row>52</xdr:row>
      <xdr:rowOff>155715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79718</xdr:rowOff>
    </xdr:from>
    <xdr:to>
      <xdr:col>46</xdr:col>
      <xdr:colOff>38100</xdr:colOff>
      <xdr:row>54</xdr:row>
      <xdr:rowOff>9868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26395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90519</xdr:rowOff>
    </xdr:from>
    <xdr:to>
      <xdr:col>41</xdr:col>
      <xdr:colOff>101600</xdr:colOff>
      <xdr:row>54</xdr:row>
      <xdr:rowOff>20669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37196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64554</xdr:rowOff>
    </xdr:from>
    <xdr:to>
      <xdr:col>36</xdr:col>
      <xdr:colOff>165100</xdr:colOff>
      <xdr:row>53</xdr:row>
      <xdr:rowOff>166154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11231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2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6883</xdr:rowOff>
    </xdr:from>
    <xdr:to>
      <xdr:col>55</xdr:col>
      <xdr:colOff>0</xdr:colOff>
      <xdr:row>73</xdr:row>
      <xdr:rowOff>93618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351283"/>
          <a:ext cx="838200" cy="2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171399</xdr:rowOff>
    </xdr:from>
    <xdr:to>
      <xdr:col>50</xdr:col>
      <xdr:colOff>114300</xdr:colOff>
      <xdr:row>72</xdr:row>
      <xdr:rowOff>6883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34434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169208</xdr:rowOff>
    </xdr:from>
    <xdr:to>
      <xdr:col>45</xdr:col>
      <xdr:colOff>177800</xdr:colOff>
      <xdr:row>71</xdr:row>
      <xdr:rowOff>171399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1999258"/>
          <a:ext cx="889000" cy="3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169208</xdr:rowOff>
    </xdr:from>
    <xdr:to>
      <xdr:col>41</xdr:col>
      <xdr:colOff>50800</xdr:colOff>
      <xdr:row>73</xdr:row>
      <xdr:rowOff>151606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1999258"/>
          <a:ext cx="889000" cy="6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42818</xdr:rowOff>
    </xdr:from>
    <xdr:to>
      <xdr:col>55</xdr:col>
      <xdr:colOff>50800</xdr:colOff>
      <xdr:row>73</xdr:row>
      <xdr:rowOff>144418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5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65695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1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127533</xdr:rowOff>
    </xdr:from>
    <xdr:to>
      <xdr:col>50</xdr:col>
      <xdr:colOff>165100</xdr:colOff>
      <xdr:row>72</xdr:row>
      <xdr:rowOff>57683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3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74210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0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120599</xdr:rowOff>
    </xdr:from>
    <xdr:to>
      <xdr:col>46</xdr:col>
      <xdr:colOff>38100</xdr:colOff>
      <xdr:row>72</xdr:row>
      <xdr:rowOff>50749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2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67276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0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118408</xdr:rowOff>
    </xdr:from>
    <xdr:to>
      <xdr:col>41</xdr:col>
      <xdr:colOff>101600</xdr:colOff>
      <xdr:row>70</xdr:row>
      <xdr:rowOff>48558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19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65085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17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100806</xdr:rowOff>
    </xdr:from>
    <xdr:to>
      <xdr:col>36</xdr:col>
      <xdr:colOff>165100</xdr:colOff>
      <xdr:row>74</xdr:row>
      <xdr:rowOff>30956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47483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8052</xdr:rowOff>
    </xdr:from>
    <xdr:to>
      <xdr:col>55</xdr:col>
      <xdr:colOff>0</xdr:colOff>
      <xdr:row>93</xdr:row>
      <xdr:rowOff>34722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781452"/>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65760</xdr:rowOff>
    </xdr:from>
    <xdr:to>
      <xdr:col>50</xdr:col>
      <xdr:colOff>114300</xdr:colOff>
      <xdr:row>93</xdr:row>
      <xdr:rowOff>34722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839160"/>
          <a:ext cx="889000" cy="1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14046</xdr:rowOff>
    </xdr:from>
    <xdr:to>
      <xdr:col>45</xdr:col>
      <xdr:colOff>177800</xdr:colOff>
      <xdr:row>92</xdr:row>
      <xdr:rowOff>65760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787446"/>
          <a:ext cx="889000" cy="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14046</xdr:rowOff>
    </xdr:from>
    <xdr:to>
      <xdr:col>41</xdr:col>
      <xdr:colOff>50800</xdr:colOff>
      <xdr:row>94</xdr:row>
      <xdr:rowOff>69723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787446"/>
          <a:ext cx="889000" cy="3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128702</xdr:rowOff>
    </xdr:from>
    <xdr:to>
      <xdr:col>55</xdr:col>
      <xdr:colOff>50800</xdr:colOff>
      <xdr:row>92</xdr:row>
      <xdr:rowOff>58852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151579</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8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155372</xdr:rowOff>
    </xdr:from>
    <xdr:to>
      <xdr:col>50</xdr:col>
      <xdr:colOff>165100</xdr:colOff>
      <xdr:row>93</xdr:row>
      <xdr:rowOff>85522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102049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7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14960</xdr:rowOff>
    </xdr:from>
    <xdr:to>
      <xdr:col>46</xdr:col>
      <xdr:colOff>38100</xdr:colOff>
      <xdr:row>92</xdr:row>
      <xdr:rowOff>116560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133087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56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134696</xdr:rowOff>
    </xdr:from>
    <xdr:to>
      <xdr:col>41</xdr:col>
      <xdr:colOff>101600</xdr:colOff>
      <xdr:row>92</xdr:row>
      <xdr:rowOff>64846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81373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1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18923</xdr:rowOff>
    </xdr:from>
    <xdr:to>
      <xdr:col>36</xdr:col>
      <xdr:colOff>165100</xdr:colOff>
      <xdr:row>94</xdr:row>
      <xdr:rowOff>120523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137050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75757</xdr:rowOff>
    </xdr:from>
    <xdr:to>
      <xdr:col>85</xdr:col>
      <xdr:colOff>127000</xdr:colOff>
      <xdr:row>37</xdr:row>
      <xdr:rowOff>80057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9407"/>
          <a:ext cx="8382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75757</xdr:rowOff>
    </xdr:from>
    <xdr:to>
      <xdr:col>81</xdr:col>
      <xdr:colOff>50800</xdr:colOff>
      <xdr:row>37</xdr:row>
      <xdr:rowOff>123056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19407"/>
          <a:ext cx="889000" cy="4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98889</xdr:rowOff>
    </xdr:from>
    <xdr:to>
      <xdr:col>76</xdr:col>
      <xdr:colOff>114300</xdr:colOff>
      <xdr:row>37</xdr:row>
      <xdr:rowOff>123056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2539"/>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98889</xdr:rowOff>
    </xdr:from>
    <xdr:to>
      <xdr:col>71</xdr:col>
      <xdr:colOff>177800</xdr:colOff>
      <xdr:row>37</xdr:row>
      <xdr:rowOff>109383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2539"/>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52134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24957</xdr:rowOff>
    </xdr:from>
    <xdr:to>
      <xdr:col>81</xdr:col>
      <xdr:colOff>101600</xdr:colOff>
      <xdr:row>37</xdr:row>
      <xdr:rowOff>126557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143084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4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72256</xdr:rowOff>
    </xdr:from>
    <xdr:to>
      <xdr:col>76</xdr:col>
      <xdr:colOff>165100</xdr:colOff>
      <xdr:row>38</xdr:row>
      <xdr:rowOff>2406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18933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48089</xdr:rowOff>
    </xdr:from>
    <xdr:to>
      <xdr:col>72</xdr:col>
      <xdr:colOff>38100</xdr:colOff>
      <xdr:row>37</xdr:row>
      <xdr:rowOff>149689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166216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58583</xdr:rowOff>
    </xdr:from>
    <xdr:to>
      <xdr:col>67</xdr:col>
      <xdr:colOff>101600</xdr:colOff>
      <xdr:row>37</xdr:row>
      <xdr:rowOff>160183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129076</xdr:rowOff>
    </xdr:from>
    <xdr:to>
      <xdr:col>85</xdr:col>
      <xdr:colOff>127000</xdr:colOff>
      <xdr:row>56</xdr:row>
      <xdr:rowOff>150923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30276"/>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150923</xdr:rowOff>
    </xdr:from>
    <xdr:to>
      <xdr:col>81</xdr:col>
      <xdr:colOff>50800</xdr:colOff>
      <xdr:row>57</xdr:row>
      <xdr:rowOff>54073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52123"/>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54073</xdr:rowOff>
    </xdr:from>
    <xdr:to>
      <xdr:col>76</xdr:col>
      <xdr:colOff>114300</xdr:colOff>
      <xdr:row>57</xdr:row>
      <xdr:rowOff>80612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26723"/>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31812</xdr:rowOff>
    </xdr:from>
    <xdr:to>
      <xdr:col>71</xdr:col>
      <xdr:colOff>177800</xdr:colOff>
      <xdr:row>57</xdr:row>
      <xdr:rowOff>80612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04462"/>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78276</xdr:rowOff>
    </xdr:from>
    <xdr:to>
      <xdr:col>85</xdr:col>
      <xdr:colOff>177800</xdr:colOff>
      <xdr:row>57</xdr:row>
      <xdr:rowOff>8426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101153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100123</xdr:rowOff>
    </xdr:from>
    <xdr:to>
      <xdr:col>81</xdr:col>
      <xdr:colOff>101600</xdr:colOff>
      <xdr:row>57</xdr:row>
      <xdr:rowOff>30273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46800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3273</xdr:rowOff>
    </xdr:from>
    <xdr:to>
      <xdr:col>76</xdr:col>
      <xdr:colOff>165100</xdr:colOff>
      <xdr:row>57</xdr:row>
      <xdr:rowOff>104873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121400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29812</xdr:rowOff>
    </xdr:from>
    <xdr:to>
      <xdr:col>72</xdr:col>
      <xdr:colOff>38100</xdr:colOff>
      <xdr:row>57</xdr:row>
      <xdr:rowOff>131412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147939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152462</xdr:rowOff>
    </xdr:from>
    <xdr:to>
      <xdr:col>67</xdr:col>
      <xdr:colOff>101600</xdr:colOff>
      <xdr:row>57</xdr:row>
      <xdr:rowOff>82612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99139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11418</xdr:rowOff>
    </xdr:from>
    <xdr:to>
      <xdr:col>85</xdr:col>
      <xdr:colOff>127000</xdr:colOff>
      <xdr:row>79</xdr:row>
      <xdr:rowOff>38812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5968"/>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165188</xdr:rowOff>
    </xdr:from>
    <xdr:to>
      <xdr:col>81</xdr:col>
      <xdr:colOff>50800</xdr:colOff>
      <xdr:row>79</xdr:row>
      <xdr:rowOff>11418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828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6159</xdr:rowOff>
    </xdr:from>
    <xdr:to>
      <xdr:col>76</xdr:col>
      <xdr:colOff>114300</xdr:colOff>
      <xdr:row>78</xdr:row>
      <xdr:rowOff>165188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207809"/>
          <a:ext cx="889000" cy="3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63691</xdr:rowOff>
    </xdr:from>
    <xdr:to>
      <xdr:col>71</xdr:col>
      <xdr:colOff>177800</xdr:colOff>
      <xdr:row>77</xdr:row>
      <xdr:rowOff>6159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065191"/>
          <a:ext cx="889000" cy="11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159462</xdr:rowOff>
    </xdr:from>
    <xdr:to>
      <xdr:col>85</xdr:col>
      <xdr:colOff>177800</xdr:colOff>
      <xdr:row>79</xdr:row>
      <xdr:rowOff>89612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74389</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132068</xdr:rowOff>
    </xdr:from>
    <xdr:to>
      <xdr:col>81</xdr:col>
      <xdr:colOff>101600</xdr:colOff>
      <xdr:row>79</xdr:row>
      <xdr:rowOff>62218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53345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9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114388</xdr:rowOff>
    </xdr:from>
    <xdr:to>
      <xdr:col>76</xdr:col>
      <xdr:colOff>165100</xdr:colOff>
      <xdr:row>79</xdr:row>
      <xdr:rowOff>44538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35665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126809</xdr:rowOff>
    </xdr:from>
    <xdr:to>
      <xdr:col>72</xdr:col>
      <xdr:colOff>38100</xdr:colOff>
      <xdr:row>77</xdr:row>
      <xdr:rowOff>56959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73486</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9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12891</xdr:rowOff>
    </xdr:from>
    <xdr:to>
      <xdr:col>67</xdr:col>
      <xdr:colOff>101600</xdr:colOff>
      <xdr:row>70</xdr:row>
      <xdr:rowOff>114491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0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131018</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178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5587</xdr:rowOff>
    </xdr:from>
    <xdr:to>
      <xdr:col>85</xdr:col>
      <xdr:colOff>127000</xdr:colOff>
      <xdr:row>92</xdr:row>
      <xdr:rowOff>88061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607537"/>
          <a:ext cx="8382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86779</xdr:rowOff>
    </xdr:from>
    <xdr:to>
      <xdr:col>81</xdr:col>
      <xdr:colOff>50800</xdr:colOff>
      <xdr:row>91</xdr:row>
      <xdr:rowOff>5587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517279"/>
          <a:ext cx="8890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44692</xdr:rowOff>
    </xdr:from>
    <xdr:to>
      <xdr:col>76</xdr:col>
      <xdr:colOff>114300</xdr:colOff>
      <xdr:row>90</xdr:row>
      <xdr:rowOff>86779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475192"/>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44692</xdr:rowOff>
    </xdr:from>
    <xdr:to>
      <xdr:col>71</xdr:col>
      <xdr:colOff>177800</xdr:colOff>
      <xdr:row>90</xdr:row>
      <xdr:rowOff>74955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475192"/>
          <a:ext cx="889000" cy="3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37261</xdr:rowOff>
    </xdr:from>
    <xdr:to>
      <xdr:col>85</xdr:col>
      <xdr:colOff>177800</xdr:colOff>
      <xdr:row>92</xdr:row>
      <xdr:rowOff>138861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60138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126237</xdr:rowOff>
    </xdr:from>
    <xdr:to>
      <xdr:col>81</xdr:col>
      <xdr:colOff>101600</xdr:colOff>
      <xdr:row>91</xdr:row>
      <xdr:rowOff>56387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5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72914</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3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35979</xdr:rowOff>
    </xdr:from>
    <xdr:to>
      <xdr:col>76</xdr:col>
      <xdr:colOff>165100</xdr:colOff>
      <xdr:row>90</xdr:row>
      <xdr:rowOff>137579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154106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292795" y="152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165342</xdr:rowOff>
    </xdr:from>
    <xdr:to>
      <xdr:col>72</xdr:col>
      <xdr:colOff>38100</xdr:colOff>
      <xdr:row>90</xdr:row>
      <xdr:rowOff>95492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4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112019</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19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24155</xdr:rowOff>
    </xdr:from>
    <xdr:to>
      <xdr:col>67</xdr:col>
      <xdr:colOff>101600</xdr:colOff>
      <xdr:row>90</xdr:row>
      <xdr:rowOff>125755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4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142282</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14795" y="1522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総務費では、持続可能な財政運営に向け財政調整基金から清掃施設整備・公共施設管理等の基金へ大幅な積み替えを行ったことで、一人当たりのコストは前年比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141,117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円の大幅増となった。民生費のコスト増の要因としては、国施策による非課税世帯への物価高騰支援として、対象世帯に</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万円の給付、さらに子育て世帯には</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人の上乗せ給付を実施したことで給付事業費が</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億円皆増したことや、前年度からの繰越事業として実施した障がい者グループホーム整備事業が挙げられる。農林水産業費では、森安・万波線をはじめとする林道整備事業費が減となったほか、令和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年度に完了した農産物直売施設の整備軽費が皆減となった結果、一人当たりのコストとしては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9,093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円の減となった。商工費においては、コロナ禍収束に伴う事業者への融資額減少により金融機関への預託金が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億円減少したほか、食材・燃料費高騰への対策として前年度に実施したプレミアム商品券事業が皆減となり、コストも</a:t>
          </a:r>
          <a:r>
            <a:rPr kumimoji="1" lang="en-US" altLang="ja-JP" sz="1200">
              <a:solidFill>
                <a:schemeClr val="tx1"/>
              </a:solidFill>
              <a:latin typeface="ＭＳ Ｐゴシック" panose="020B0600070205080204" pitchFamily="50" charset="-128"/>
              <a:ea typeface="ＭＳ Ｐゴシック" panose="020B0600070205080204" pitchFamily="50" charset="-128"/>
            </a:rPr>
            <a:t>13,553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土木費では、物価高騰・人件費の上昇の影響を受け、例年並みの降雪量・除雪出動回数であったにも関わらず除雪費が増額したほか、道整備交付金など補助事業の増額などを受け、一人当たりコストも</a:t>
          </a:r>
          <a:r>
            <a:rPr kumimoji="1" lang="en-US" altLang="ja-JP" sz="1200">
              <a:solidFill>
                <a:schemeClr val="tx1"/>
              </a:solidFill>
              <a:latin typeface="ＭＳ Ｐゴシック" panose="020B0600070205080204" pitchFamily="50" charset="-128"/>
              <a:ea typeface="ＭＳ Ｐゴシック" panose="020B0600070205080204" pitchFamily="50" charset="-128"/>
            </a:rPr>
            <a:t>15,600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円増する結果となった。公債費については、合併特例債など過去の大型事業にかかる償還が計画どおりに進んでいることから、一人当たり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19,994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円の減となった。当市は市町村合併により広大な面積を有し、広範囲を網羅した行政運営のため本庁舎のほか</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振興事務所を構えて行政サービスを提供している。特に総務費は市営バス運行経費や防災諸費、地域振興経費などの市民サービスに直結する経費が計上されていることから住民一人当たりのコストは高止まりする傾向となる。今後も市民サービス水準を維持しつつ行政運営の効率化を図り健全な財政運営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財政調整基金については、これまで</a:t>
          </a:r>
          <a:r>
            <a:rPr kumimoji="1" lang="en-US" altLang="ja-JP" sz="1200">
              <a:solidFill>
                <a:schemeClr val="tx1"/>
              </a:solidFill>
              <a:latin typeface="ＭＳ ゴシック" pitchFamily="49" charset="-128"/>
              <a:ea typeface="ＭＳ ゴシック" pitchFamily="49" charset="-128"/>
            </a:rPr>
            <a:t>60</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65</a:t>
          </a:r>
          <a:r>
            <a:rPr kumimoji="1" lang="ja-JP" altLang="en-US" sz="1200">
              <a:solidFill>
                <a:schemeClr val="tx1"/>
              </a:solidFill>
              <a:latin typeface="ＭＳ ゴシック" pitchFamily="49" charset="-128"/>
              <a:ea typeface="ＭＳ ゴシック" pitchFamily="49" charset="-128"/>
            </a:rPr>
            <a:t>億円を適正な規模として確保してきたが、令和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年度からの新たな方針として標準財政規模の</a:t>
          </a:r>
          <a:r>
            <a:rPr kumimoji="1" lang="en-US" altLang="ja-JP" sz="1200">
              <a:solidFill>
                <a:schemeClr val="tx1"/>
              </a:solidFill>
              <a:latin typeface="ＭＳ ゴシック" pitchFamily="49" charset="-128"/>
              <a:ea typeface="ＭＳ ゴシック" pitchFamily="49" charset="-128"/>
            </a:rPr>
            <a:t>20</a:t>
          </a:r>
          <a:r>
            <a:rPr kumimoji="1" lang="ja-JP" altLang="en-US" sz="1200">
              <a:solidFill>
                <a:schemeClr val="tx1"/>
              </a:solidFill>
              <a:latin typeface="ＭＳ ゴシック" pitchFamily="49" charset="-128"/>
              <a:ea typeface="ＭＳ ゴシック" pitchFamily="49" charset="-128"/>
            </a:rPr>
            <a:t>％相当額（約</a:t>
          </a:r>
          <a:r>
            <a:rPr kumimoji="1" lang="en-US" altLang="ja-JP" sz="1200">
              <a:solidFill>
                <a:schemeClr val="tx1"/>
              </a:solidFill>
              <a:latin typeface="ＭＳ ゴシック" pitchFamily="49" charset="-128"/>
              <a:ea typeface="ＭＳ ゴシック" pitchFamily="49" charset="-128"/>
            </a:rPr>
            <a:t>22</a:t>
          </a:r>
          <a:r>
            <a:rPr kumimoji="1" lang="ja-JP" altLang="en-US" sz="1200">
              <a:solidFill>
                <a:schemeClr val="tx1"/>
              </a:solidFill>
              <a:latin typeface="ＭＳ ゴシック" pitchFamily="49" charset="-128"/>
              <a:ea typeface="ＭＳ ゴシック" pitchFamily="49" charset="-128"/>
            </a:rPr>
            <a:t>億円）は不測の事態に対処できるよう堅持するものとし、これに過去</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年間における財政調整基金の取り崩し実績額を合わせた額（おおむね</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33</a:t>
          </a:r>
          <a:r>
            <a:rPr kumimoji="1" lang="ja-JP" altLang="en-US" sz="1200">
              <a:solidFill>
                <a:schemeClr val="tx1"/>
              </a:solidFill>
              <a:latin typeface="ＭＳ ゴシック" pitchFamily="49" charset="-128"/>
              <a:ea typeface="ＭＳ ゴシック" pitchFamily="49" charset="-128"/>
            </a:rPr>
            <a:t>億円）の保有高となるよう運用方針を改めたことで、基金残高は</a:t>
          </a:r>
          <a:r>
            <a:rPr kumimoji="1" lang="en-US" altLang="ja-JP" sz="1200">
              <a:solidFill>
                <a:schemeClr val="tx1"/>
              </a:solidFill>
              <a:latin typeface="ＭＳ ゴシック" pitchFamily="49" charset="-128"/>
              <a:ea typeface="ＭＳ ゴシック" pitchFamily="49" charset="-128"/>
            </a:rPr>
            <a:t>30.15</a:t>
          </a:r>
          <a:r>
            <a:rPr kumimoji="1" lang="ja-JP" altLang="en-US" sz="1200">
              <a:solidFill>
                <a:schemeClr val="tx1"/>
              </a:solidFill>
              <a:latin typeface="ＭＳ ゴシック" pitchFamily="49" charset="-128"/>
              <a:ea typeface="ＭＳ ゴシック" pitchFamily="49" charset="-128"/>
            </a:rPr>
            <a:t>ポイントの減となった。実質収支額については、ケーブルテレビ事業の民間移行に伴う補助費の大幅な経費減などにより</a:t>
          </a:r>
          <a:r>
            <a:rPr kumimoji="1" lang="en-US" altLang="ja-JP" sz="1200">
              <a:solidFill>
                <a:schemeClr val="tx1"/>
              </a:solidFill>
              <a:latin typeface="ＭＳ ゴシック" pitchFamily="49" charset="-128"/>
              <a:ea typeface="ＭＳ ゴシック" pitchFamily="49" charset="-128"/>
            </a:rPr>
            <a:t>0.25</a:t>
          </a:r>
          <a:r>
            <a:rPr kumimoji="1" lang="ja-JP" altLang="en-US" sz="1200">
              <a:solidFill>
                <a:schemeClr val="tx1"/>
              </a:solidFill>
              <a:latin typeface="ＭＳ ゴシック" pitchFamily="49" charset="-128"/>
              <a:ea typeface="ＭＳ ゴシック" pitchFamily="49" charset="-128"/>
            </a:rPr>
            <a:t>ポイントの回復となったが、実質単年度収支については前述した財政調整基金の大規模な積み替えにより前年度比</a:t>
          </a:r>
          <a:r>
            <a:rPr kumimoji="1" lang="en-US" altLang="ja-JP" sz="1200">
              <a:solidFill>
                <a:schemeClr val="tx1"/>
              </a:solidFill>
              <a:latin typeface="ＭＳ ゴシック" pitchFamily="49" charset="-128"/>
              <a:ea typeface="ＭＳ ゴシック" pitchFamily="49" charset="-128"/>
            </a:rPr>
            <a:t>30.86</a:t>
          </a:r>
          <a:r>
            <a:rPr kumimoji="1" lang="ja-JP" altLang="en-US" sz="1200">
              <a:solidFill>
                <a:schemeClr val="tx1"/>
              </a:solidFill>
              <a:latin typeface="ＭＳ ゴシック" pitchFamily="49" charset="-128"/>
              <a:ea typeface="ＭＳ ゴシック" pitchFamily="49" charset="-128"/>
            </a:rPr>
            <a:t>ポイントの減となった。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一般会計からの基準内外の繰り出しを行っているため、全ての会計において黒字であり、連結実質赤字比率はない。</a:t>
          </a:r>
        </a:p>
        <a:p>
          <a:r>
            <a:rPr kumimoji="1" lang="ja-JP" altLang="en-US" sz="1400">
              <a:solidFill>
                <a:schemeClr val="tx1"/>
              </a:solidFill>
              <a:latin typeface="ＭＳ ゴシック" pitchFamily="49" charset="-128"/>
              <a:ea typeface="ＭＳ ゴシック" pitchFamily="49" charset="-128"/>
            </a:rPr>
            <a:t>　しかし、病院事業会計では診療収入の減少、下水道関係では公債費の大半を繰入金に依存している状況、国民健康保険では人口減に伴う加入者数の減少により保険料収入が減少傾向にあるなど、不安要素を抱えた中での財政運営となっており、一般会計からの繰出を増やすことが求められる状況が迫っている。</a:t>
          </a:r>
        </a:p>
        <a:p>
          <a:r>
            <a:rPr kumimoji="1" lang="ja-JP" altLang="en-US" sz="1400">
              <a:solidFill>
                <a:schemeClr val="tx1"/>
              </a:solidFill>
              <a:latin typeface="ＭＳ ゴシック" pitchFamily="49" charset="-128"/>
              <a:ea typeface="ＭＳ ゴシック" pitchFamily="49" charset="-128"/>
            </a:rPr>
            <a:t>　今後、全会計とも事業収益や利用料収益の確保の他、経常経費の圧縮に努め、上下水道会計においては、水道施設の長寿命化を進めることにより将来の大規模修繕費の抑制を図り、持続可能な運営を目指す。</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dsv033\&#20316;&#26989;&#12501;&#12457;&#12523;&#12480;\01.&#32207;&#21209;&#37096;\04.&#36001;&#25919;&#35506;\01.&#36001;&#25919;&#20418;\2025(R07)\8-1_&#35576;&#35519;&#26619;&#12395;&#38306;&#12377;&#12427;&#12371;&#12392;\070919&#12294;&#20999;_&#20196;&#21644;5&#24180;&#24230;&#36001;&#25919;&#29366;&#27841;&#36039;&#26009;&#38598;&#12398;&#20316;&#25104;&#12395;&#12388;&#12356;&#12390;&#65288;2&#22238;&#30446;&#12539;&#22320;&#26041;&#20844;&#20250;&#35336;&#38306;&#20418;&#65289;\&#12304;&#36001;&#25919;&#29366;&#27841;&#36039;&#26009;&#38598;&#12305;_212172_&#39131;&#39464;&#24066;_2023(2&#22238;&#30446;).xlsx" TargetMode="External"/><Relationship Id="rId1" Type="http://schemas.openxmlformats.org/officeDocument/2006/relationships/externalLinkPath" Target="/01.&#32207;&#21209;&#37096;/04.&#36001;&#25919;&#35506;/01.&#36001;&#25919;&#20418;/2025(R07)/8-1_&#35576;&#35519;&#26619;&#12395;&#38306;&#12377;&#12427;&#12371;&#12392;/070919&#12294;&#20999;_&#20196;&#21644;5&#24180;&#24230;&#36001;&#25919;&#29366;&#27841;&#36039;&#26009;&#38598;&#12398;&#20316;&#25104;&#12395;&#12388;&#12356;&#12390;&#65288;2&#22238;&#30446;&#12539;&#22320;&#26041;&#20844;&#20250;&#35336;&#38306;&#20418;&#65289;/&#12304;&#36001;&#25919;&#29366;&#27841;&#36039;&#26009;&#38598;&#12305;_212172_&#39131;&#3946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63.6</v>
          </cell>
          <cell r="BX53">
            <v>65.3</v>
          </cell>
          <cell r="CF53">
            <v>66.7</v>
          </cell>
          <cell r="CN53">
            <v>68.2</v>
          </cell>
          <cell r="CV53">
            <v>69.7</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row>
        <row r="75">
          <cell r="BP75">
            <v>13.9</v>
          </cell>
          <cell r="BX75">
            <v>13.8</v>
          </cell>
          <cell r="CF75">
            <v>13.7</v>
          </cell>
          <cell r="CN75">
            <v>13.3</v>
          </cell>
          <cell r="CV75">
            <v>12.2</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22" sqref="W22:Y2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25991985</v>
      </c>
      <c r="BO4" s="358"/>
      <c r="BP4" s="358"/>
      <c r="BQ4" s="358"/>
      <c r="BR4" s="358"/>
      <c r="BS4" s="358"/>
      <c r="BT4" s="358"/>
      <c r="BU4" s="359"/>
      <c r="BV4" s="357">
        <v>23673262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v>
      </c>
      <c r="CU4" s="364"/>
      <c r="CV4" s="364"/>
      <c r="CW4" s="364"/>
      <c r="CX4" s="364"/>
      <c r="CY4" s="364"/>
      <c r="CZ4" s="364"/>
      <c r="DA4" s="365"/>
      <c r="DB4" s="363">
        <v>11.8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24515477</v>
      </c>
      <c r="BO5" s="395"/>
      <c r="BP5" s="395"/>
      <c r="BQ5" s="395"/>
      <c r="BR5" s="395"/>
      <c r="BS5" s="395"/>
      <c r="BT5" s="395"/>
      <c r="BU5" s="396"/>
      <c r="BV5" s="394">
        <v>22068907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1476508</v>
      </c>
      <c r="BO6" s="395"/>
      <c r="BP6" s="395"/>
      <c r="BQ6" s="395"/>
      <c r="BR6" s="395"/>
      <c r="BS6" s="395"/>
      <c r="BT6" s="395"/>
      <c r="BU6" s="396"/>
      <c r="BV6" s="394">
        <v>1604355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93.9</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208173</v>
      </c>
      <c r="BO7" s="395"/>
      <c r="BP7" s="395"/>
      <c r="BQ7" s="395"/>
      <c r="BR7" s="395"/>
      <c r="BS7" s="395"/>
      <c r="BT7" s="395"/>
      <c r="BU7" s="396"/>
      <c r="BV7" s="394">
        <v>344468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10568473</v>
      </c>
      <c r="CU7" s="395"/>
      <c r="CV7" s="395"/>
      <c r="CW7" s="395"/>
      <c r="CX7" s="395"/>
      <c r="CY7" s="395"/>
      <c r="CZ7" s="395"/>
      <c r="DA7" s="396"/>
      <c r="DB7" s="394">
        <v>10722261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1268335</v>
      </c>
      <c r="BO8" s="395"/>
      <c r="BP8" s="395"/>
      <c r="BQ8" s="395"/>
      <c r="BR8" s="395"/>
      <c r="BS8" s="395"/>
      <c r="BT8" s="395"/>
      <c r="BU8" s="396"/>
      <c r="BV8" s="394">
        <v>1259887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22538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8448</v>
      </c>
      <c r="BO9" s="395"/>
      <c r="BP9" s="395"/>
      <c r="BQ9" s="395"/>
      <c r="BR9" s="395"/>
      <c r="BS9" s="395"/>
      <c r="BT9" s="395"/>
      <c r="BU9" s="396"/>
      <c r="BV9" s="394">
        <v>-285276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16</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24696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692357</v>
      </c>
      <c r="BO10" s="395"/>
      <c r="BP10" s="395"/>
      <c r="BQ10" s="395"/>
      <c r="BR10" s="395"/>
      <c r="BS10" s="395"/>
      <c r="BT10" s="395"/>
      <c r="BU10" s="396"/>
      <c r="BV10" s="394">
        <v>781054</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66360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22106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3970000</v>
      </c>
      <c r="BO12" s="395"/>
      <c r="BP12" s="395"/>
      <c r="BQ12" s="395"/>
      <c r="BR12" s="395"/>
      <c r="BS12" s="395"/>
      <c r="BT12" s="395"/>
      <c r="BU12" s="396"/>
      <c r="BV12" s="394">
        <v>570000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21881</v>
      </c>
      <c r="S13" s="479"/>
      <c r="T13" s="479"/>
      <c r="U13" s="479"/>
      <c r="V13" s="480"/>
      <c r="W13" s="410" t="s">
        <v>131</v>
      </c>
      <c r="X13" s="411"/>
      <c r="Y13" s="411"/>
      <c r="Z13" s="411"/>
      <c r="AA13" s="411"/>
      <c r="AB13" s="401"/>
      <c r="AC13" s="445">
        <v>991</v>
      </c>
      <c r="AD13" s="446"/>
      <c r="AE13" s="446"/>
      <c r="AF13" s="446"/>
      <c r="AG13" s="488"/>
      <c r="AH13" s="445">
        <v>1064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-3269195</v>
      </c>
      <c r="BO13" s="395"/>
      <c r="BP13" s="395"/>
      <c r="BQ13" s="395"/>
      <c r="BR13" s="395"/>
      <c r="BS13" s="395"/>
      <c r="BT13" s="395"/>
      <c r="BU13" s="396"/>
      <c r="BV13" s="394">
        <v>-7862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13.3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22527</v>
      </c>
      <c r="S14" s="479"/>
      <c r="T14" s="479"/>
      <c r="U14" s="479"/>
      <c r="V14" s="480"/>
      <c r="W14" s="384"/>
      <c r="X14" s="385"/>
      <c r="Y14" s="385"/>
      <c r="Z14" s="385"/>
      <c r="AA14" s="385"/>
      <c r="AB14" s="374"/>
      <c r="AC14" s="481">
        <v>8.4</v>
      </c>
      <c r="AD14" s="482"/>
      <c r="AE14" s="482"/>
      <c r="AF14" s="482"/>
      <c r="AG14" s="483"/>
      <c r="AH14" s="481">
        <v>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22335</v>
      </c>
      <c r="S15" s="479"/>
      <c r="T15" s="479"/>
      <c r="U15" s="479"/>
      <c r="V15" s="480"/>
      <c r="W15" s="410" t="s">
        <v>137</v>
      </c>
      <c r="X15" s="411"/>
      <c r="Y15" s="411"/>
      <c r="Z15" s="411"/>
      <c r="AA15" s="411"/>
      <c r="AB15" s="401"/>
      <c r="AC15" s="445">
        <v>3949</v>
      </c>
      <c r="AD15" s="446"/>
      <c r="AE15" s="446"/>
      <c r="AF15" s="446"/>
      <c r="AG15" s="488"/>
      <c r="AH15" s="445">
        <v>4128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3373395</v>
      </c>
      <c r="BO15" s="358"/>
      <c r="BP15" s="358"/>
      <c r="BQ15" s="358"/>
      <c r="BR15" s="358"/>
      <c r="BS15" s="358"/>
      <c r="BT15" s="358"/>
      <c r="BU15" s="359"/>
      <c r="BV15" s="357">
        <v>3298559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33.5</v>
      </c>
      <c r="AD16" s="482"/>
      <c r="AE16" s="482"/>
      <c r="AF16" s="482"/>
      <c r="AG16" s="483"/>
      <c r="AH16" s="481">
        <v>32.9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9641424</v>
      </c>
      <c r="BO16" s="395"/>
      <c r="BP16" s="395"/>
      <c r="BQ16" s="395"/>
      <c r="BR16" s="395"/>
      <c r="BS16" s="395"/>
      <c r="BT16" s="395"/>
      <c r="BU16" s="396"/>
      <c r="BV16" s="394">
        <v>9758936</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6863</v>
      </c>
      <c r="AD17" s="446"/>
      <c r="AE17" s="446"/>
      <c r="AF17" s="446"/>
      <c r="AG17" s="488"/>
      <c r="AH17" s="445">
        <v>7359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4243681</v>
      </c>
      <c r="BO17" s="395"/>
      <c r="BP17" s="395"/>
      <c r="BQ17" s="395"/>
      <c r="BR17" s="395"/>
      <c r="BS17" s="395"/>
      <c r="BT17" s="395"/>
      <c r="BU17" s="396"/>
      <c r="BV17" s="394">
        <v>4153270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792.53</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58.6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10112027</v>
      </c>
      <c r="BO18" s="395"/>
      <c r="BP18" s="395"/>
      <c r="BQ18" s="395"/>
      <c r="BR18" s="395"/>
      <c r="BS18" s="395"/>
      <c r="BT18" s="395"/>
      <c r="BU18" s="396"/>
      <c r="BV18" s="394">
        <v>10437278</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18004025</v>
      </c>
      <c r="BO19" s="395"/>
      <c r="BP19" s="395"/>
      <c r="BQ19" s="395"/>
      <c r="BR19" s="395"/>
      <c r="BS19" s="395"/>
      <c r="BT19" s="395"/>
      <c r="BU19" s="396"/>
      <c r="BV19" s="394">
        <v>15423842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8196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10771245</v>
      </c>
      <c r="BO22" s="358"/>
      <c r="BP22" s="358"/>
      <c r="BQ22" s="358"/>
      <c r="BR22" s="358"/>
      <c r="BS22" s="358"/>
      <c r="BT22" s="358"/>
      <c r="BU22" s="359"/>
      <c r="BV22" s="357">
        <v>11844366</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8428922</v>
      </c>
      <c r="BO23" s="395"/>
      <c r="BP23" s="395"/>
      <c r="BQ23" s="395"/>
      <c r="BR23" s="395"/>
      <c r="BS23" s="395"/>
      <c r="BT23" s="395"/>
      <c r="BU23" s="396"/>
      <c r="BV23" s="394">
        <v>8835870</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8300</v>
      </c>
      <c r="R24" s="446"/>
      <c r="S24" s="446"/>
      <c r="T24" s="446"/>
      <c r="U24" s="446"/>
      <c r="V24" s="488"/>
      <c r="W24" s="540"/>
      <c r="X24" s="541"/>
      <c r="Y24" s="542"/>
      <c r="Z24" s="444" t="s">
        <v>162</v>
      </c>
      <c r="AA24" s="424"/>
      <c r="AB24" s="424"/>
      <c r="AC24" s="424"/>
      <c r="AD24" s="424"/>
      <c r="AE24" s="424"/>
      <c r="AF24" s="424"/>
      <c r="AG24" s="425"/>
      <c r="AH24" s="445">
        <v>350</v>
      </c>
      <c r="AI24" s="446"/>
      <c r="AJ24" s="446"/>
      <c r="AK24" s="446"/>
      <c r="AL24" s="488"/>
      <c r="AM24" s="445">
        <v>1053500</v>
      </c>
      <c r="AN24" s="446"/>
      <c r="AO24" s="446"/>
      <c r="AP24" s="446"/>
      <c r="AQ24" s="446"/>
      <c r="AR24" s="488"/>
      <c r="AS24" s="445">
        <v>3010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7052517</v>
      </c>
      <c r="BO24" s="395"/>
      <c r="BP24" s="395"/>
      <c r="BQ24" s="395"/>
      <c r="BR24" s="395"/>
      <c r="BS24" s="395"/>
      <c r="BT24" s="395"/>
      <c r="BU24" s="396"/>
      <c r="BV24" s="394">
        <v>7523787</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6800</v>
      </c>
      <c r="R25" s="446"/>
      <c r="S25" s="446"/>
      <c r="T25" s="446"/>
      <c r="U25" s="446"/>
      <c r="V25" s="488"/>
      <c r="W25" s="540"/>
      <c r="X25" s="541"/>
      <c r="Y25" s="542"/>
      <c r="Z25" s="444" t="s">
        <v>165</v>
      </c>
      <c r="AA25" s="424"/>
      <c r="AB25" s="424"/>
      <c r="AC25" s="424"/>
      <c r="AD25" s="424"/>
      <c r="AE25" s="424"/>
      <c r="AF25" s="424"/>
      <c r="AG25" s="425"/>
      <c r="AH25" s="445">
        <v>75</v>
      </c>
      <c r="AI25" s="446"/>
      <c r="AJ25" s="446"/>
      <c r="AK25" s="446"/>
      <c r="AL25" s="488"/>
      <c r="AM25" s="445">
        <v>221475</v>
      </c>
      <c r="AN25" s="446"/>
      <c r="AO25" s="446"/>
      <c r="AP25" s="446"/>
      <c r="AQ25" s="446"/>
      <c r="AR25" s="488"/>
      <c r="AS25" s="445">
        <v>2953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642073</v>
      </c>
      <c r="BO25" s="358"/>
      <c r="BP25" s="358"/>
      <c r="BQ25" s="358"/>
      <c r="BR25" s="358"/>
      <c r="BS25" s="358"/>
      <c r="BT25" s="358"/>
      <c r="BU25" s="359"/>
      <c r="BV25" s="357">
        <v>334913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35477</v>
      </c>
      <c r="AN26" s="446"/>
      <c r="AO26" s="446"/>
      <c r="AP26" s="446"/>
      <c r="AQ26" s="446"/>
      <c r="AR26" s="488"/>
      <c r="AS26" s="445">
        <v>2729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3700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3161013</v>
      </c>
      <c r="BO28" s="358"/>
      <c r="BP28" s="358"/>
      <c r="BQ28" s="358"/>
      <c r="BR28" s="358"/>
      <c r="BS28" s="358"/>
      <c r="BT28" s="358"/>
      <c r="BU28" s="359"/>
      <c r="BV28" s="357">
        <v>6438656</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12</v>
      </c>
      <c r="M29" s="446"/>
      <c r="N29" s="446"/>
      <c r="O29" s="446"/>
      <c r="P29" s="488"/>
      <c r="Q29" s="445">
        <v>2700</v>
      </c>
      <c r="R29" s="446"/>
      <c r="S29" s="446"/>
      <c r="T29" s="446"/>
      <c r="U29" s="446"/>
      <c r="V29" s="488"/>
      <c r="W29" s="543"/>
      <c r="X29" s="544"/>
      <c r="Y29" s="545"/>
      <c r="Z29" s="444" t="s">
        <v>177</v>
      </c>
      <c r="AA29" s="424"/>
      <c r="AB29" s="424"/>
      <c r="AC29" s="424"/>
      <c r="AD29" s="424"/>
      <c r="AE29" s="424"/>
      <c r="AF29" s="424"/>
      <c r="AG29" s="425"/>
      <c r="AH29" s="445">
        <v>350</v>
      </c>
      <c r="AI29" s="446"/>
      <c r="AJ29" s="446"/>
      <c r="AK29" s="446"/>
      <c r="AL29" s="488"/>
      <c r="AM29" s="445">
        <v>1053500</v>
      </c>
      <c r="AN29" s="446"/>
      <c r="AO29" s="446"/>
      <c r="AP29" s="446"/>
      <c r="AQ29" s="446"/>
      <c r="AR29" s="488"/>
      <c r="AS29" s="445">
        <v>3010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67714</v>
      </c>
      <c r="BO29" s="395"/>
      <c r="BP29" s="395"/>
      <c r="BQ29" s="395"/>
      <c r="BR29" s="395"/>
      <c r="BS29" s="395"/>
      <c r="BT29" s="395"/>
      <c r="BU29" s="396"/>
      <c r="BV29" s="394">
        <v>67585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11516860</v>
      </c>
      <c r="BO30" s="514"/>
      <c r="BP30" s="514"/>
      <c r="BQ30" s="514"/>
      <c r="BR30" s="514"/>
      <c r="BS30" s="514"/>
      <c r="BT30" s="514"/>
      <c r="BU30" s="515"/>
      <c r="BV30" s="513">
        <v>8433139</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IF('各会計、関係団体の財政状況及び健全化判断比率'!B35="","",'各会計、関係団体の財政状況及び健全化判断比率'!B35)</f>
        <v>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17</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75"/>
      <c r="CO34" s="584">
        <f>IF(CQ34="","",MAX(C34:D43,U34:V43,AM34:AN43,BE34:BF43,BW34:BX43)+1)</f>
        <v>23</v>
      </c>
      <c r="CP34" s="584"/>
      <c r="CQ34" s="585" t="str">
        <f>IF('各会計、関係団体の財政状況及び健全化判断比率'!BS7="","",'各会計、関係団体の財政状況及び健全化判断比率'!BS7)</f>
        <v>飛騨市土地開発公社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駐車場事業特別会計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IF('各会計、関係団体の財政状況及び健全化判断比率'!B34="","",'各会計、関係団体の財政状況及び健全化判断比率'!B34)</f>
        <v>国民健康保険病院事業会計</v>
      </c>
      <c r="AP35" s="585"/>
      <c r="AQ35" s="585"/>
      <c r="AR35" s="585"/>
      <c r="AS35" s="585"/>
      <c r="AT35" s="585"/>
      <c r="AU35" s="585"/>
      <c r="AV35" s="585"/>
      <c r="AW35" s="585"/>
      <c r="AX35" s="585"/>
      <c r="AY35" s="585"/>
      <c r="AZ35" s="585"/>
      <c r="BA35" s="585"/>
      <c r="BB35" s="585"/>
      <c r="BC35" s="585"/>
      <c r="BD35" s="175"/>
      <c r="BE35" s="584">
        <f t="shared" ref="BE35:BE43" si="1">IF(BG35="","",BE34+1)</f>
        <v>13</v>
      </c>
      <c r="BF35" s="584"/>
      <c r="BG35" s="585" t="str">
        <f>IF('各会計、関係団体の財政状況及び健全化判断比率'!B36="","",'各会計、関係団体の財政状況及び健全化判断比率'!B36)</f>
        <v>特定環境保全公共下水道事業特別会計</v>
      </c>
      <c r="BH35" s="585"/>
      <c r="BI35" s="585"/>
      <c r="BJ35" s="585"/>
      <c r="BK35" s="585"/>
      <c r="BL35" s="585"/>
      <c r="BM35" s="585"/>
      <c r="BN35" s="585"/>
      <c r="BO35" s="585"/>
      <c r="BP35" s="585"/>
      <c r="BQ35" s="585"/>
      <c r="BR35" s="585"/>
      <c r="BS35" s="585"/>
      <c r="BT35" s="585"/>
      <c r="BU35" s="585"/>
      <c r="BV35" s="175"/>
      <c r="BW35" s="584">
        <f t="shared" ref="BW35:BW43" si="2">IF(BY35="","",BW34+1)</f>
        <v>18</v>
      </c>
      <c r="BX35" s="584"/>
      <c r="BY35" s="585" t="str">
        <f>IF('各会計、関係団体の財政状況及び健全化判断比率'!B69="","",'各会計、関係団体の財政状況及び健全化判断比率'!B69)</f>
        <v>岐阜県市町村職員退職手当組合</v>
      </c>
      <c r="BZ35" s="585"/>
      <c r="CA35" s="585"/>
      <c r="CB35" s="585"/>
      <c r="CC35" s="585"/>
      <c r="CD35" s="585"/>
      <c r="CE35" s="585"/>
      <c r="CF35" s="585"/>
      <c r="CG35" s="585"/>
      <c r="CH35" s="585"/>
      <c r="CI35" s="585"/>
      <c r="CJ35" s="585"/>
      <c r="CK35" s="585"/>
      <c r="CL35" s="585"/>
      <c r="CM35" s="585"/>
      <c r="CN35" s="175"/>
      <c r="CO35" s="584">
        <f t="shared" ref="CO35:CO43" si="3">IF(CQ35="","",CO34+1)</f>
        <v>24</v>
      </c>
      <c r="CP35" s="584"/>
      <c r="CQ35" s="585" t="str">
        <f>IF('各会計、関係団体の財政状況及び健全化判断比率'!BS8="","",'各会計、関係団体の財政状況及び健全化判断比率'!BS8)</f>
        <v>飛騨ゆい</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情報施設特別会計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14</v>
      </c>
      <c r="BF36" s="584"/>
      <c r="BG36" s="585" t="str">
        <f>IF('各会計、関係団体の財政状況及び健全化判断比率'!B37="","",'各会計、関係団体の財政状況及び健全化判断比率'!B37)</f>
        <v>農村下水道事業特別会計</v>
      </c>
      <c r="BH36" s="585"/>
      <c r="BI36" s="585"/>
      <c r="BJ36" s="585"/>
      <c r="BK36" s="585"/>
      <c r="BL36" s="585"/>
      <c r="BM36" s="585"/>
      <c r="BN36" s="585"/>
      <c r="BO36" s="585"/>
      <c r="BP36" s="585"/>
      <c r="BQ36" s="585"/>
      <c r="BR36" s="585"/>
      <c r="BS36" s="585"/>
      <c r="BT36" s="585"/>
      <c r="BU36" s="585"/>
      <c r="BV36" s="175"/>
      <c r="BW36" s="584">
        <f t="shared" si="2"/>
        <v>19</v>
      </c>
      <c r="BX36" s="584"/>
      <c r="BY36" s="585" t="str">
        <f>IF('各会計、関係団体の財政状況及び健全化判断比率'!B70="","",'各会計、関係団体の財政状況及び健全化判断比率'!B70)</f>
        <v>古川国府給食センター利用組合（一般会計分）</v>
      </c>
      <c r="BZ36" s="585"/>
      <c r="CA36" s="585"/>
      <c r="CB36" s="585"/>
      <c r="CC36" s="585"/>
      <c r="CD36" s="585"/>
      <c r="CE36" s="585"/>
      <c r="CF36" s="585"/>
      <c r="CG36" s="585"/>
      <c r="CH36" s="585"/>
      <c r="CI36" s="585"/>
      <c r="CJ36" s="585"/>
      <c r="CK36" s="585"/>
      <c r="CL36" s="585"/>
      <c r="CM36" s="585"/>
      <c r="CN36" s="175"/>
      <c r="CO36" s="584">
        <f t="shared" si="3"/>
        <v>25</v>
      </c>
      <c r="CP36" s="584"/>
      <c r="CQ36" s="585" t="str">
        <f>IF('各会計、関係団体の財政状況及び健全化判断比率'!BS9="","",'各会計、関係団体の財政状況及び健全化判断比率'!BS9)</f>
        <v>飛騨の森でクマは踊る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f>IF(E37="","",C36+1)</f>
        <v>4</v>
      </c>
      <c r="D37" s="584"/>
      <c r="E37" s="585" t="str">
        <f>IF('各会計、関係団体の財政状況及び健全化判断比率'!B10="","",'各会計、関係団体の財政状況及び健全化判断比率'!B10)</f>
        <v>給食費特別会計</v>
      </c>
      <c r="F37" s="585"/>
      <c r="G37" s="585"/>
      <c r="H37" s="585"/>
      <c r="I37" s="585"/>
      <c r="J37" s="585"/>
      <c r="K37" s="585"/>
      <c r="L37" s="585"/>
      <c r="M37" s="585"/>
      <c r="N37" s="585"/>
      <c r="O37" s="585"/>
      <c r="P37" s="585"/>
      <c r="Q37" s="585"/>
      <c r="R37" s="585"/>
      <c r="S37" s="585"/>
      <c r="T37" s="175"/>
      <c r="U37" s="584">
        <f t="shared" si="4"/>
        <v>8</v>
      </c>
      <c r="V37" s="584"/>
      <c r="W37" s="585" t="str">
        <f>IF('各会計、関係団体の財政状況及び健全化判断比率'!B31="","",'各会計、関係団体の財政状況及び健全化判断比率'!B31)</f>
        <v>介護保険特別会計（保険勘定）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15</v>
      </c>
      <c r="BF37" s="584"/>
      <c r="BG37" s="585" t="str">
        <f>IF('各会計、関係団体の財政状況及び健全化判断比率'!B38="","",'各会計、関係団体の財政状況及び健全化判断比率'!B38)</f>
        <v>個別排水処理施設事業特別会計</v>
      </c>
      <c r="BH37" s="585"/>
      <c r="BI37" s="585"/>
      <c r="BJ37" s="585"/>
      <c r="BK37" s="585"/>
      <c r="BL37" s="585"/>
      <c r="BM37" s="585"/>
      <c r="BN37" s="585"/>
      <c r="BO37" s="585"/>
      <c r="BP37" s="585"/>
      <c r="BQ37" s="585"/>
      <c r="BR37" s="585"/>
      <c r="BS37" s="585"/>
      <c r="BT37" s="585"/>
      <c r="BU37" s="585"/>
      <c r="BV37" s="175"/>
      <c r="BW37" s="584">
        <f t="shared" si="2"/>
        <v>20</v>
      </c>
      <c r="BX37" s="584"/>
      <c r="BY37" s="585" t="str">
        <f>IF('各会計、関係団体の財政状況及び健全化判断比率'!B71="","",'各会計、関係団体の財政状況及び健全化判断比率'!B71)</f>
        <v>古川国府給食センター利用組合（特別会計分）</v>
      </c>
      <c r="BZ37" s="585"/>
      <c r="CA37" s="585"/>
      <c r="CB37" s="585"/>
      <c r="CC37" s="585"/>
      <c r="CD37" s="585"/>
      <c r="CE37" s="585"/>
      <c r="CF37" s="585"/>
      <c r="CG37" s="585"/>
      <c r="CH37" s="585"/>
      <c r="CI37" s="585"/>
      <c r="CJ37" s="585"/>
      <c r="CK37" s="585"/>
      <c r="CL37" s="585"/>
      <c r="CM37" s="585"/>
      <c r="CN37" s="175"/>
      <c r="CO37" s="584">
        <f t="shared" si="3"/>
        <v>26</v>
      </c>
      <c r="CP37" s="584"/>
      <c r="CQ37" s="585" t="str">
        <f>IF('各会計、関係団体の財政状況及び健全化判断比率'!BS10="","",'各会計、関係団体の財政状況及び健全化判断比率'!BS10)</f>
        <v>ひだキャトルステーション</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9</v>
      </c>
      <c r="V38" s="584"/>
      <c r="W38" s="585" t="str">
        <f>IF('各会計、関係団体の財政状況及び健全化判断比率'!B32="","",'各会計、関係団体の財政状況及び健全化判断比率'!B32)</f>
        <v>介護保険特別会計（事業勘定）</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f t="shared" si="1"/>
        <v>16</v>
      </c>
      <c r="BF38" s="584"/>
      <c r="BG38" s="585" t="str">
        <f>IF('各会計、関係団体の財政状況及び健全化判断比率'!B39="","",'各会計、関係団体の財政状況及び健全化判断比率'!B39)</f>
        <v>下水道汚泥処理事業特別会計</v>
      </c>
      <c r="BH38" s="585"/>
      <c r="BI38" s="585"/>
      <c r="BJ38" s="585"/>
      <c r="BK38" s="585"/>
      <c r="BL38" s="585"/>
      <c r="BM38" s="585"/>
      <c r="BN38" s="585"/>
      <c r="BO38" s="585"/>
      <c r="BP38" s="585"/>
      <c r="BQ38" s="585"/>
      <c r="BR38" s="585"/>
      <c r="BS38" s="585"/>
      <c r="BT38" s="585"/>
      <c r="BU38" s="585"/>
      <c r="BV38" s="175"/>
      <c r="BW38" s="584">
        <f t="shared" si="2"/>
        <v>21</v>
      </c>
      <c r="BX38" s="584"/>
      <c r="BY38" s="585" t="str">
        <f>IF('各会計、関係団体の財政状況及び健全化判断比率'!B72="","",'各会計、関係団体の財政状況及び健全化判断比率'!B72)</f>
        <v>後期高齢者医療連合（一般会計分）</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22</v>
      </c>
      <c r="BX39" s="584"/>
      <c r="BY39" s="585" t="str">
        <f>IF('各会計、関係団体の財政状況及び健全化判断比率'!B73="","",'各会計、関係団体の財政状況及び健全化判断比率'!B73)</f>
        <v>後期高齢者医療連合（特別会計分）</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kKX1cZDOmz9tF04Yh03jHDkFrGLJH5PxdtkpTfklamB4qU8geKqURS3stJqiYZQQSjBnbnxLNhkfcJQ1rkQHQ==" saltValue="WsZBoCQ3zAwGrD43vOPa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37" t="s">
        <v>542</v>
      </c>
      <c r="D34" s="1137"/>
      <c r="E34" s="1138"/>
      <c r="F34" s="32">
        <v>14.34</v>
      </c>
      <c r="G34" s="33">
        <v>13.79</v>
      </c>
      <c r="H34" s="33">
        <v>13.95</v>
      </c>
      <c r="I34" s="33">
        <v>14</v>
      </c>
      <c r="J34" s="34">
        <v>14.01</v>
      </c>
      <c r="K34" s="22"/>
      <c r="L34" s="22"/>
      <c r="M34" s="22"/>
      <c r="N34" s="22"/>
      <c r="O34" s="22"/>
      <c r="P34" s="22"/>
    </row>
    <row r="35" spans="1:16" ht="39" customHeight="1" x14ac:dyDescent="0.15">
      <c r="A35" s="22"/>
      <c r="B35" s="35"/>
      <c r="C35" s="1133" t="s">
        <v>543</v>
      </c>
      <c r="D35" s="1133"/>
      <c r="E35" s="1134"/>
      <c r="F35" s="36">
        <v>12.86</v>
      </c>
      <c r="G35" s="37">
        <v>12.24</v>
      </c>
      <c r="H35" s="37">
        <v>11.02</v>
      </c>
      <c r="I35" s="37">
        <v>11.37</v>
      </c>
      <c r="J35" s="38">
        <v>12.01</v>
      </c>
      <c r="K35" s="22"/>
      <c r="L35" s="22"/>
      <c r="M35" s="22"/>
      <c r="N35" s="22"/>
      <c r="O35" s="22"/>
      <c r="P35" s="22"/>
    </row>
    <row r="36" spans="1:16" ht="39" customHeight="1" x14ac:dyDescent="0.15">
      <c r="A36" s="22"/>
      <c r="B36" s="35"/>
      <c r="C36" s="1133" t="s">
        <v>544</v>
      </c>
      <c r="D36" s="1133"/>
      <c r="E36" s="1134"/>
      <c r="F36" s="36">
        <v>9.59</v>
      </c>
      <c r="G36" s="37">
        <v>12.09</v>
      </c>
      <c r="H36" s="37">
        <v>13.67</v>
      </c>
      <c r="I36" s="37">
        <v>11.68</v>
      </c>
      <c r="J36" s="38">
        <v>11.98</v>
      </c>
      <c r="K36" s="22"/>
      <c r="L36" s="22"/>
      <c r="M36" s="22"/>
      <c r="N36" s="22"/>
      <c r="O36" s="22"/>
      <c r="P36" s="22"/>
    </row>
    <row r="37" spans="1:16" ht="39" customHeight="1" x14ac:dyDescent="0.15">
      <c r="A37" s="22"/>
      <c r="B37" s="35"/>
      <c r="C37" s="1133" t="s">
        <v>545</v>
      </c>
      <c r="D37" s="1133"/>
      <c r="E37" s="1134"/>
      <c r="F37" s="36">
        <v>0.56000000000000005</v>
      </c>
      <c r="G37" s="37">
        <v>0.86</v>
      </c>
      <c r="H37" s="37">
        <v>1.2</v>
      </c>
      <c r="I37" s="37">
        <v>1.91</v>
      </c>
      <c r="J37" s="38">
        <v>2.7</v>
      </c>
      <c r="K37" s="22"/>
      <c r="L37" s="22"/>
      <c r="M37" s="22"/>
      <c r="N37" s="22"/>
      <c r="O37" s="22"/>
      <c r="P37" s="22"/>
    </row>
    <row r="38" spans="1:16" ht="39" customHeight="1" x14ac:dyDescent="0.15">
      <c r="A38" s="22"/>
      <c r="B38" s="35"/>
      <c r="C38" s="1133" t="s">
        <v>546</v>
      </c>
      <c r="D38" s="1133"/>
      <c r="E38" s="1134"/>
      <c r="F38" s="36">
        <v>0.56999999999999995</v>
      </c>
      <c r="G38" s="37">
        <v>0.99</v>
      </c>
      <c r="H38" s="37">
        <v>0.75</v>
      </c>
      <c r="I38" s="37">
        <v>0.67</v>
      </c>
      <c r="J38" s="38">
        <v>0.72</v>
      </c>
      <c r="K38" s="22"/>
      <c r="L38" s="22"/>
      <c r="M38" s="22"/>
      <c r="N38" s="22"/>
      <c r="O38" s="22"/>
      <c r="P38" s="22"/>
    </row>
    <row r="39" spans="1:16" ht="39" customHeight="1" x14ac:dyDescent="0.15">
      <c r="A39" s="22"/>
      <c r="B39" s="35"/>
      <c r="C39" s="1133" t="s">
        <v>547</v>
      </c>
      <c r="D39" s="1133"/>
      <c r="E39" s="1134"/>
      <c r="F39" s="36">
        <v>0.04</v>
      </c>
      <c r="G39" s="37">
        <v>0.04</v>
      </c>
      <c r="H39" s="37">
        <v>0.03</v>
      </c>
      <c r="I39" s="37">
        <v>7.0000000000000007E-2</v>
      </c>
      <c r="J39" s="38">
        <v>0.09</v>
      </c>
      <c r="K39" s="22"/>
      <c r="L39" s="22"/>
      <c r="M39" s="22"/>
      <c r="N39" s="22"/>
      <c r="O39" s="22"/>
      <c r="P39" s="22"/>
    </row>
    <row r="40" spans="1:16" ht="39" customHeight="1" x14ac:dyDescent="0.15">
      <c r="A40" s="22"/>
      <c r="B40" s="35"/>
      <c r="C40" s="1133" t="s">
        <v>548</v>
      </c>
      <c r="D40" s="1133"/>
      <c r="E40" s="1134"/>
      <c r="F40" s="36">
        <v>0.04</v>
      </c>
      <c r="G40" s="37">
        <v>0.04</v>
      </c>
      <c r="H40" s="37">
        <v>0.04</v>
      </c>
      <c r="I40" s="37">
        <v>0.04</v>
      </c>
      <c r="J40" s="38">
        <v>7.0000000000000007E-2</v>
      </c>
      <c r="K40" s="22"/>
      <c r="L40" s="22"/>
      <c r="M40" s="22"/>
      <c r="N40" s="22"/>
      <c r="O40" s="22"/>
      <c r="P40" s="22"/>
    </row>
    <row r="41" spans="1:16" ht="39" customHeight="1" x14ac:dyDescent="0.15">
      <c r="A41" s="22"/>
      <c r="B41" s="35"/>
      <c r="C41" s="1133" t="s">
        <v>549</v>
      </c>
      <c r="D41" s="1133"/>
      <c r="E41" s="1134"/>
      <c r="F41" s="36">
        <v>0.04</v>
      </c>
      <c r="G41" s="37">
        <v>0.09</v>
      </c>
      <c r="H41" s="37">
        <v>0.04</v>
      </c>
      <c r="I41" s="37">
        <v>0.04</v>
      </c>
      <c r="J41" s="38">
        <v>0.04</v>
      </c>
      <c r="K41" s="22"/>
      <c r="L41" s="22"/>
      <c r="M41" s="22"/>
      <c r="N41" s="22"/>
      <c r="O41" s="22"/>
      <c r="P41" s="22"/>
    </row>
    <row r="42" spans="1:16" ht="39" customHeight="1" x14ac:dyDescent="0.15">
      <c r="A42" s="22"/>
      <c r="B42" s="39"/>
      <c r="C42" s="1133" t="s">
        <v>550</v>
      </c>
      <c r="D42" s="1133"/>
      <c r="E42" s="1134"/>
      <c r="F42" s="36" t="s">
        <v>497</v>
      </c>
      <c r="G42" s="37" t="s">
        <v>497</v>
      </c>
      <c r="H42" s="37" t="s">
        <v>497</v>
      </c>
      <c r="I42" s="37" t="s">
        <v>497</v>
      </c>
      <c r="J42" s="38" t="s">
        <v>497</v>
      </c>
      <c r="K42" s="22"/>
      <c r="L42" s="22"/>
      <c r="M42" s="22"/>
      <c r="N42" s="22"/>
      <c r="O42" s="22"/>
      <c r="P42" s="22"/>
    </row>
    <row r="43" spans="1:16" ht="39" customHeight="1" thickBot="1" x14ac:dyDescent="0.2">
      <c r="A43" s="22"/>
      <c r="B43" s="40"/>
      <c r="C43" s="1135" t="s">
        <v>551</v>
      </c>
      <c r="D43" s="1135"/>
      <c r="E43" s="1136"/>
      <c r="F43" s="41">
        <v>0.18</v>
      </c>
      <c r="G43" s="42">
        <v>0.18</v>
      </c>
      <c r="H43" s="42">
        <v>0.13</v>
      </c>
      <c r="I43" s="42">
        <v>0.16</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6OX6X2fGGdChGTfDaX9PRp1ewJ9twg+TaXBugP270Mhr4f9w/pODziGyVqRk/2XldlmTHfXsoIhlt3Ph/C2g==" saltValue="nlKKurbSPw8BzAMeWuzP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A44"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2828</v>
      </c>
      <c r="L45" s="58">
        <v>2851</v>
      </c>
      <c r="M45" s="58">
        <v>2721</v>
      </c>
      <c r="N45" s="58">
        <v>2435</v>
      </c>
      <c r="O45" s="59">
        <v>2013</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497</v>
      </c>
      <c r="L46" s="62" t="s">
        <v>497</v>
      </c>
      <c r="M46" s="62" t="s">
        <v>497</v>
      </c>
      <c r="N46" s="62" t="s">
        <v>497</v>
      </c>
      <c r="O46" s="63" t="s">
        <v>497</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497</v>
      </c>
      <c r="L47" s="62" t="s">
        <v>497</v>
      </c>
      <c r="M47" s="62" t="s">
        <v>497</v>
      </c>
      <c r="N47" s="62" t="s">
        <v>497</v>
      </c>
      <c r="O47" s="63" t="s">
        <v>497</v>
      </c>
      <c r="P47" s="46"/>
      <c r="Q47" s="46"/>
      <c r="R47" s="46"/>
      <c r="S47" s="46"/>
      <c r="T47" s="46"/>
      <c r="U47" s="46"/>
    </row>
    <row r="48" spans="1:21" ht="30.75" customHeight="1" x14ac:dyDescent="0.15">
      <c r="A48" s="46"/>
      <c r="B48" s="1141"/>
      <c r="C48" s="1142"/>
      <c r="D48" s="60"/>
      <c r="E48" s="1147" t="s">
        <v>13</v>
      </c>
      <c r="F48" s="1147"/>
      <c r="G48" s="1147"/>
      <c r="H48" s="1147"/>
      <c r="I48" s="1147"/>
      <c r="J48" s="1148"/>
      <c r="K48" s="61">
        <v>962</v>
      </c>
      <c r="L48" s="62">
        <v>946</v>
      </c>
      <c r="M48" s="62">
        <v>933</v>
      </c>
      <c r="N48" s="62">
        <v>931</v>
      </c>
      <c r="O48" s="63">
        <v>906</v>
      </c>
      <c r="P48" s="46"/>
      <c r="Q48" s="46"/>
      <c r="R48" s="46"/>
      <c r="S48" s="46"/>
      <c r="T48" s="46"/>
      <c r="U48" s="46"/>
    </row>
    <row r="49" spans="1:21" ht="30.75" customHeight="1" x14ac:dyDescent="0.15">
      <c r="A49" s="46"/>
      <c r="B49" s="1141"/>
      <c r="C49" s="1142"/>
      <c r="D49" s="60"/>
      <c r="E49" s="1147" t="s">
        <v>14</v>
      </c>
      <c r="F49" s="1147"/>
      <c r="G49" s="1147"/>
      <c r="H49" s="1147"/>
      <c r="I49" s="1147"/>
      <c r="J49" s="1148"/>
      <c r="K49" s="61">
        <v>17</v>
      </c>
      <c r="L49" s="62">
        <v>17</v>
      </c>
      <c r="M49" s="62">
        <v>17</v>
      </c>
      <c r="N49" s="62">
        <v>17</v>
      </c>
      <c r="O49" s="63" t="s">
        <v>497</v>
      </c>
      <c r="P49" s="46"/>
      <c r="Q49" s="46"/>
      <c r="R49" s="46"/>
      <c r="S49" s="46"/>
      <c r="T49" s="46"/>
      <c r="U49" s="46"/>
    </row>
    <row r="50" spans="1:21" ht="30.75" customHeight="1" x14ac:dyDescent="0.15">
      <c r="A50" s="46"/>
      <c r="B50" s="1141"/>
      <c r="C50" s="1142"/>
      <c r="D50" s="60"/>
      <c r="E50" s="1147" t="s">
        <v>15</v>
      </c>
      <c r="F50" s="1147"/>
      <c r="G50" s="1147"/>
      <c r="H50" s="1147"/>
      <c r="I50" s="1147"/>
      <c r="J50" s="1148"/>
      <c r="K50" s="61">
        <v>23</v>
      </c>
      <c r="L50" s="62">
        <v>23</v>
      </c>
      <c r="M50" s="62">
        <v>23</v>
      </c>
      <c r="N50" s="62">
        <v>7</v>
      </c>
      <c r="O50" s="63" t="s">
        <v>497</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497</v>
      </c>
      <c r="L51" s="62" t="s">
        <v>497</v>
      </c>
      <c r="M51" s="62" t="s">
        <v>497</v>
      </c>
      <c r="N51" s="62" t="s">
        <v>497</v>
      </c>
      <c r="O51" s="63" t="s">
        <v>497</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2687</v>
      </c>
      <c r="L52" s="62">
        <v>2668</v>
      </c>
      <c r="M52" s="62">
        <v>2539</v>
      </c>
      <c r="N52" s="62">
        <v>2300</v>
      </c>
      <c r="O52" s="63">
        <v>2002</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1143</v>
      </c>
      <c r="L53" s="67">
        <v>1169</v>
      </c>
      <c r="M53" s="67">
        <v>1155</v>
      </c>
      <c r="N53" s="67">
        <v>1090</v>
      </c>
      <c r="O53" s="68">
        <v>917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55" t="s">
        <v>24</v>
      </c>
      <c r="C58" s="1156"/>
      <c r="D58" s="1161" t="s">
        <v>25</v>
      </c>
      <c r="E58" s="1162"/>
      <c r="F58" s="1162"/>
      <c r="G58" s="1162"/>
      <c r="H58" s="1162"/>
      <c r="I58" s="1162"/>
      <c r="J58" s="1163"/>
      <c r="K58" s="81" t="s">
        <v>557</v>
      </c>
      <c r="L58" s="82" t="s">
        <v>557</v>
      </c>
      <c r="M58" s="82" t="s">
        <v>557</v>
      </c>
      <c r="N58" s="82" t="s">
        <v>557</v>
      </c>
      <c r="O58" s="83" t="s">
        <v>557</v>
      </c>
    </row>
    <row r="59" spans="1:21" ht="31.5" customHeight="1" x14ac:dyDescent="0.15">
      <c r="B59" s="1157"/>
      <c r="C59" s="1158"/>
      <c r="D59" s="1164" t="s">
        <v>26</v>
      </c>
      <c r="E59" s="1165"/>
      <c r="F59" s="1165"/>
      <c r="G59" s="1165"/>
      <c r="H59" s="1165"/>
      <c r="I59" s="1165"/>
      <c r="J59" s="1166"/>
      <c r="K59" s="84" t="s">
        <v>557</v>
      </c>
      <c r="L59" s="85" t="s">
        <v>557</v>
      </c>
      <c r="M59" s="85" t="s">
        <v>557</v>
      </c>
      <c r="N59" s="85" t="s">
        <v>557</v>
      </c>
      <c r="O59" s="86" t="s">
        <v>557</v>
      </c>
    </row>
    <row r="60" spans="1:21" ht="31.5" customHeight="1" thickBot="1" x14ac:dyDescent="0.2">
      <c r="B60" s="1159"/>
      <c r="C60" s="1160"/>
      <c r="D60" s="1167" t="s">
        <v>27</v>
      </c>
      <c r="E60" s="1168"/>
      <c r="F60" s="1168"/>
      <c r="G60" s="1168"/>
      <c r="H60" s="1168"/>
      <c r="I60" s="1168"/>
      <c r="J60" s="1169"/>
      <c r="K60" s="87" t="s">
        <v>557</v>
      </c>
      <c r="L60" s="88" t="s">
        <v>557</v>
      </c>
      <c r="M60" s="88" t="s">
        <v>557</v>
      </c>
      <c r="N60" s="88" t="s">
        <v>557</v>
      </c>
      <c r="O60" s="89" t="s">
        <v>557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sheetData>
  <sheetProtection algorithmName="SHA-512" hashValue="hn+wvcG+hSR4/iKvHT3dLoyF6QxxBDLU7Ssw+f5CKgokuHEpLyFafZ3toOismS+856JZ8zK/3dgAuDNfBiUO2A==" saltValue="U9pflYhEtuvVsekjB1aQ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170" t="s">
        <v>30</v>
      </c>
      <c r="C41" s="1171"/>
      <c r="D41" s="103"/>
      <c r="E41" s="1176" t="s">
        <v>31</v>
      </c>
      <c r="F41" s="1176"/>
      <c r="G41" s="1176"/>
      <c r="H41" s="1177"/>
      <c r="I41" s="342">
        <v>16234</v>
      </c>
      <c r="J41" s="343">
        <v>14820</v>
      </c>
      <c r="K41" s="343">
        <v>13287</v>
      </c>
      <c r="L41" s="343">
        <v>11844</v>
      </c>
      <c r="M41" s="344">
        <v>10771</v>
      </c>
    </row>
    <row r="42" spans="2:13" ht="27.75" customHeight="1" x14ac:dyDescent="0.15">
      <c r="B42" s="1172"/>
      <c r="C42" s="1173"/>
      <c r="D42" s="104"/>
      <c r="E42" s="1178" t="s">
        <v>32</v>
      </c>
      <c r="F42" s="1178"/>
      <c r="G42" s="1178"/>
      <c r="H42" s="1179"/>
      <c r="I42" s="345">
        <v>51</v>
      </c>
      <c r="J42" s="346">
        <v>29</v>
      </c>
      <c r="K42" s="346">
        <v>7</v>
      </c>
      <c r="L42" s="346" t="s">
        <v>497</v>
      </c>
      <c r="M42" s="347" t="s">
        <v>497</v>
      </c>
    </row>
    <row r="43" spans="2:13" ht="27.75" customHeight="1" x14ac:dyDescent="0.15">
      <c r="B43" s="1172"/>
      <c r="C43" s="1173"/>
      <c r="D43" s="104"/>
      <c r="E43" s="1178" t="s">
        <v>33</v>
      </c>
      <c r="F43" s="1178"/>
      <c r="G43" s="1178"/>
      <c r="H43" s="1179"/>
      <c r="I43" s="345">
        <v>8622</v>
      </c>
      <c r="J43" s="346">
        <v>7890</v>
      </c>
      <c r="K43" s="346">
        <v>7322</v>
      </c>
      <c r="L43" s="346">
        <v>6788</v>
      </c>
      <c r="M43" s="347">
        <v>6292</v>
      </c>
    </row>
    <row r="44" spans="2:13" ht="27.75" customHeight="1" x14ac:dyDescent="0.15">
      <c r="B44" s="1172"/>
      <c r="C44" s="1173"/>
      <c r="D44" s="104"/>
      <c r="E44" s="1178" t="s">
        <v>34</v>
      </c>
      <c r="F44" s="1178"/>
      <c r="G44" s="1178"/>
      <c r="H44" s="1179"/>
      <c r="I44" s="345">
        <v>51</v>
      </c>
      <c r="J44" s="346">
        <v>34</v>
      </c>
      <c r="K44" s="346">
        <v>17</v>
      </c>
      <c r="L44" s="346" t="s">
        <v>497</v>
      </c>
      <c r="M44" s="347" t="s">
        <v>497</v>
      </c>
    </row>
    <row r="45" spans="2:13" ht="27.75" customHeight="1" x14ac:dyDescent="0.15">
      <c r="B45" s="1172"/>
      <c r="C45" s="1173"/>
      <c r="D45" s="104"/>
      <c r="E45" s="1178" t="s">
        <v>35</v>
      </c>
      <c r="F45" s="1178"/>
      <c r="G45" s="1178"/>
      <c r="H45" s="1179"/>
      <c r="I45" s="345">
        <v>2501</v>
      </c>
      <c r="J45" s="346">
        <v>2700</v>
      </c>
      <c r="K45" s="346">
        <v>2689</v>
      </c>
      <c r="L45" s="346">
        <v>2541</v>
      </c>
      <c r="M45" s="347">
        <v>2548</v>
      </c>
    </row>
    <row r="46" spans="2:13" ht="27.75" customHeight="1" x14ac:dyDescent="0.15">
      <c r="B46" s="1172"/>
      <c r="C46" s="1173"/>
      <c r="D46" s="105"/>
      <c r="E46" s="1178" t="s">
        <v>36</v>
      </c>
      <c r="F46" s="1178"/>
      <c r="G46" s="1178"/>
      <c r="H46" s="1179"/>
      <c r="I46" s="345" t="s">
        <v>497</v>
      </c>
      <c r="J46" s="346" t="s">
        <v>497</v>
      </c>
      <c r="K46" s="346" t="s">
        <v>497</v>
      </c>
      <c r="L46" s="346" t="s">
        <v>497</v>
      </c>
      <c r="M46" s="347" t="s">
        <v>497</v>
      </c>
    </row>
    <row r="47" spans="2:13" ht="27.75" customHeight="1" x14ac:dyDescent="0.15">
      <c r="B47" s="1172"/>
      <c r="C47" s="1173"/>
      <c r="D47" s="106"/>
      <c r="E47" s="1180" t="s">
        <v>37</v>
      </c>
      <c r="F47" s="1181"/>
      <c r="G47" s="1181"/>
      <c r="H47" s="1182"/>
      <c r="I47" s="345" t="s">
        <v>497</v>
      </c>
      <c r="J47" s="346" t="s">
        <v>497</v>
      </c>
      <c r="K47" s="346" t="s">
        <v>497</v>
      </c>
      <c r="L47" s="346" t="s">
        <v>497</v>
      </c>
      <c r="M47" s="347" t="s">
        <v>497</v>
      </c>
    </row>
    <row r="48" spans="2:13" ht="27.75" customHeight="1" x14ac:dyDescent="0.15">
      <c r="B48" s="1172"/>
      <c r="C48" s="1173"/>
      <c r="D48" s="104"/>
      <c r="E48" s="1178" t="s">
        <v>38</v>
      </c>
      <c r="F48" s="1178"/>
      <c r="G48" s="1178"/>
      <c r="H48" s="1179"/>
      <c r="I48" s="345" t="s">
        <v>497</v>
      </c>
      <c r="J48" s="346" t="s">
        <v>497</v>
      </c>
      <c r="K48" s="346" t="s">
        <v>497</v>
      </c>
      <c r="L48" s="346" t="s">
        <v>497</v>
      </c>
      <c r="M48" s="347" t="s">
        <v>497</v>
      </c>
    </row>
    <row r="49" spans="2:13" ht="27.75" customHeight="1" x14ac:dyDescent="0.15">
      <c r="B49" s="1174"/>
      <c r="C49" s="1175"/>
      <c r="D49" s="104"/>
      <c r="E49" s="1178" t="s">
        <v>39</v>
      </c>
      <c r="F49" s="1178"/>
      <c r="G49" s="1178"/>
      <c r="H49" s="1179"/>
      <c r="I49" s="345" t="s">
        <v>497</v>
      </c>
      <c r="J49" s="346" t="s">
        <v>497</v>
      </c>
      <c r="K49" s="346" t="s">
        <v>497</v>
      </c>
      <c r="L49" s="346" t="s">
        <v>497</v>
      </c>
      <c r="M49" s="347" t="s">
        <v>497</v>
      </c>
    </row>
    <row r="50" spans="2:13" ht="27.75" customHeight="1" x14ac:dyDescent="0.15">
      <c r="B50" s="1183" t="s">
        <v>40</v>
      </c>
      <c r="C50" s="1184"/>
      <c r="D50" s="107"/>
      <c r="E50" s="1178" t="s">
        <v>41</v>
      </c>
      <c r="F50" s="1178"/>
      <c r="G50" s="1178"/>
      <c r="H50" s="1179"/>
      <c r="I50" s="345">
        <v>13503</v>
      </c>
      <c r="J50" s="346">
        <v>13701</v>
      </c>
      <c r="K50" s="346">
        <v>14181</v>
      </c>
      <c r="L50" s="346">
        <v>14493</v>
      </c>
      <c r="M50" s="347">
        <v>14295</v>
      </c>
    </row>
    <row r="51" spans="2:13" ht="27.75" customHeight="1" x14ac:dyDescent="0.15">
      <c r="B51" s="1172"/>
      <c r="C51" s="1173"/>
      <c r="D51" s="104"/>
      <c r="E51" s="1178" t="s">
        <v>42</v>
      </c>
      <c r="F51" s="1178"/>
      <c r="G51" s="1178"/>
      <c r="H51" s="1179"/>
      <c r="I51" s="345">
        <v>195</v>
      </c>
      <c r="J51" s="346">
        <v>149</v>
      </c>
      <c r="K51" s="346">
        <v>102</v>
      </c>
      <c r="L51" s="346">
        <v>63</v>
      </c>
      <c r="M51" s="347">
        <v>46</v>
      </c>
    </row>
    <row r="52" spans="2:13" ht="27.75" customHeight="1" x14ac:dyDescent="0.15">
      <c r="B52" s="1174"/>
      <c r="C52" s="1175"/>
      <c r="D52" s="104"/>
      <c r="E52" s="1178" t="s">
        <v>43</v>
      </c>
      <c r="F52" s="1178"/>
      <c r="G52" s="1178"/>
      <c r="H52" s="1179"/>
      <c r="I52" s="345">
        <v>19015</v>
      </c>
      <c r="J52" s="346">
        <v>17715</v>
      </c>
      <c r="K52" s="346">
        <v>15825</v>
      </c>
      <c r="L52" s="346">
        <v>15042</v>
      </c>
      <c r="M52" s="347">
        <v>13893</v>
      </c>
    </row>
    <row r="53" spans="2:13" ht="27.75" customHeight="1" thickBot="1" x14ac:dyDescent="0.2">
      <c r="B53" s="1185" t="s">
        <v>19</v>
      </c>
      <c r="C53" s="1186"/>
      <c r="D53" s="108"/>
      <c r="E53" s="1187" t="s">
        <v>44</v>
      </c>
      <c r="F53" s="1187"/>
      <c r="G53" s="1187"/>
      <c r="H53" s="1188"/>
      <c r="I53" s="348">
        <v>-5255</v>
      </c>
      <c r="J53" s="349">
        <v>-6092</v>
      </c>
      <c r="K53" s="349">
        <v>-6786</v>
      </c>
      <c r="L53" s="349">
        <v>-8425</v>
      </c>
      <c r="M53" s="350">
        <v>-8621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uAQDzbFOW8enbgTXkyNPWYszvDnpWF+hTJM+JuRqU2L5/XBkoFaV/sbJ7+iE7Vz1KGfDFbWuyEyn2UwhJ7jhg==" saltValue="IjmiCCuSdRGww24zZFVf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197" t="s">
        <v>46</v>
      </c>
      <c r="D55" s="1197"/>
      <c r="E55" s="1198"/>
      <c r="F55" s="120">
        <v>6228</v>
      </c>
      <c r="G55" s="120">
        <v>6439</v>
      </c>
      <c r="H55" s="121">
        <v>3161</v>
      </c>
    </row>
    <row r="56" spans="2:8" ht="52.5" customHeight="1" x14ac:dyDescent="0.15">
      <c r="B56" s="122"/>
      <c r="C56" s="1199" t="s">
        <v>47</v>
      </c>
      <c r="D56" s="1199"/>
      <c r="E56" s="1200"/>
      <c r="F56" s="123">
        <v>143</v>
      </c>
      <c r="G56" s="123">
        <v>68</v>
      </c>
      <c r="H56" s="124">
        <v>68</v>
      </c>
    </row>
    <row r="57" spans="2:8" ht="53.25" customHeight="1" x14ac:dyDescent="0.15">
      <c r="B57" s="122"/>
      <c r="C57" s="1201" t="s">
        <v>48</v>
      </c>
      <c r="D57" s="1201"/>
      <c r="E57" s="1202"/>
      <c r="F57" s="125">
        <v>8232</v>
      </c>
      <c r="G57" s="125">
        <v>8433</v>
      </c>
      <c r="H57" s="126">
        <v>11517</v>
      </c>
    </row>
    <row r="58" spans="2:8" ht="45.75" customHeight="1" x14ac:dyDescent="0.15">
      <c r="B58" s="127"/>
      <c r="C58" s="1189" t="s">
        <v>571</v>
      </c>
      <c r="D58" s="1190"/>
      <c r="E58" s="1191"/>
      <c r="F58" s="128">
        <v>1760</v>
      </c>
      <c r="G58" s="128">
        <v>2086</v>
      </c>
      <c r="H58" s="129">
        <v>2416</v>
      </c>
    </row>
    <row r="59" spans="2:8" ht="45.75" customHeight="1" x14ac:dyDescent="0.15">
      <c r="B59" s="127"/>
      <c r="C59" s="1189" t="s">
        <v>572</v>
      </c>
      <c r="D59" s="1190"/>
      <c r="E59" s="1191"/>
      <c r="F59" s="128">
        <v>1160</v>
      </c>
      <c r="G59" s="128">
        <v>1112</v>
      </c>
      <c r="H59" s="129">
        <v>1884</v>
      </c>
    </row>
    <row r="60" spans="2:8" ht="45.75" customHeight="1" x14ac:dyDescent="0.15">
      <c r="B60" s="127"/>
      <c r="C60" s="1189" t="s">
        <v>573</v>
      </c>
      <c r="D60" s="1190"/>
      <c r="E60" s="1191"/>
      <c r="F60" s="128">
        <v>319</v>
      </c>
      <c r="G60" s="128">
        <v>419</v>
      </c>
      <c r="H60" s="129">
        <v>1870</v>
      </c>
    </row>
    <row r="61" spans="2:8" ht="45.75" customHeight="1" x14ac:dyDescent="0.15">
      <c r="B61" s="127"/>
      <c r="C61" s="1189" t="s">
        <v>574</v>
      </c>
      <c r="D61" s="1190"/>
      <c r="E61" s="1191"/>
      <c r="F61" s="128">
        <v>1524</v>
      </c>
      <c r="G61" s="128">
        <v>1527</v>
      </c>
      <c r="H61" s="129">
        <v>1518</v>
      </c>
    </row>
    <row r="62" spans="2:8" ht="45.75" customHeight="1" thickBot="1" x14ac:dyDescent="0.2">
      <c r="B62" s="130"/>
      <c r="C62" s="1192" t="s">
        <v>575</v>
      </c>
      <c r="D62" s="1193"/>
      <c r="E62" s="1194"/>
      <c r="F62" s="131">
        <v>1212</v>
      </c>
      <c r="G62" s="131">
        <v>1214</v>
      </c>
      <c r="H62" s="132">
        <v>1214</v>
      </c>
    </row>
    <row r="63" spans="2:8" ht="52.5" customHeight="1" thickBot="1" x14ac:dyDescent="0.2">
      <c r="B63" s="133"/>
      <c r="C63" s="1195" t="s">
        <v>49</v>
      </c>
      <c r="D63" s="1195"/>
      <c r="E63" s="1196"/>
      <c r="F63" s="134">
        <v>14603</v>
      </c>
      <c r="G63" s="134">
        <v>14939</v>
      </c>
      <c r="H63" s="135">
        <v>14746</v>
      </c>
    </row>
    <row r="64" spans="2:8" x14ac:dyDescent="0.15"/>
  </sheetData>
  <sheetProtection algorithmName="SHA-512" hashValue="oVw2ENmzZvEHitat1iU4jUI4/YweETgRIf+X25BiwddlOX6IDWz9ul4ICFmWaUpoztW75qKz/eZGRrdF2CdRnw==" saltValue="r0twpeOoNv8DqWE/CGI3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8C877-8159-4612-BF3A-0979107BAAC9}">
  <sheetPr>
    <pageSetUpPr fitToPage="1"/>
  </sheetPr>
  <dimension ref="A1:DE85"/>
  <sheetViews>
    <sheetView showGridLines="0" tabSelected="1" zoomScale="90" zoomScaleNormal="90" zoomScaleSheetLayoutView="55" workbookViewId="0">
      <selection activeCell="AU62" sqref="AU6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3"/>
      <c r="B1" s="1204"/>
      <c r="DD1" s="255"/>
      <c r="DE1" s="255"/>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x14ac:dyDescent="0.15">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x14ac:dyDescent="0.15">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x14ac:dyDescent="0.15">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x14ac:dyDescent="0.15">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255"/>
      <c r="DE19" s="255"/>
    </row>
    <row r="20" spans="1:109" x14ac:dyDescent="0.15">
      <c r="DD20" s="255"/>
      <c r="DE20" s="255"/>
    </row>
    <row r="21" spans="1:109" ht="17.25" customHeight="1" x14ac:dyDescent="0.15">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8"/>
      <c r="DD40" s="1208"/>
      <c r="DE40" s="255"/>
    </row>
    <row r="41" spans="2:109" ht="17.25" x14ac:dyDescent="0.15">
      <c r="B41" s="256" t="s">
        <v>578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9"/>
      <c r="I42" s="1210"/>
      <c r="J42" s="1210"/>
      <c r="K42" s="1210"/>
      <c r="AM42" s="1209"/>
      <c r="AN42" s="1209" t="s">
        <v>579</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15">
      <c r="B43" s="259"/>
      <c r="AN43" s="1211" t="s">
        <v>580</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x14ac:dyDescent="0.15">
      <c r="B49" s="259"/>
      <c r="AN49" s="255" t="s">
        <v>581</v>
      </c>
    </row>
    <row r="50" spans="1:109" x14ac:dyDescent="0.15">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535</v>
      </c>
      <c r="BQ50" s="1227"/>
      <c r="BR50" s="1227"/>
      <c r="BS50" s="1227"/>
      <c r="BT50" s="1227"/>
      <c r="BU50" s="1227"/>
      <c r="BV50" s="1227"/>
      <c r="BW50" s="1227"/>
      <c r="BX50" s="1227" t="s">
        <v>536</v>
      </c>
      <c r="BY50" s="1227"/>
      <c r="BZ50" s="1227"/>
      <c r="CA50" s="1227"/>
      <c r="CB50" s="1227"/>
      <c r="CC50" s="1227"/>
      <c r="CD50" s="1227"/>
      <c r="CE50" s="1227"/>
      <c r="CF50" s="1227" t="s">
        <v>537</v>
      </c>
      <c r="CG50" s="1227"/>
      <c r="CH50" s="1227"/>
      <c r="CI50" s="1227"/>
      <c r="CJ50" s="1227"/>
      <c r="CK50" s="1227"/>
      <c r="CL50" s="1227"/>
      <c r="CM50" s="1227"/>
      <c r="CN50" s="1227" t="s">
        <v>538</v>
      </c>
      <c r="CO50" s="1227"/>
      <c r="CP50" s="1227"/>
      <c r="CQ50" s="1227"/>
      <c r="CR50" s="1227"/>
      <c r="CS50" s="1227"/>
      <c r="CT50" s="1227"/>
      <c r="CU50" s="1227"/>
      <c r="CV50" s="1227" t="s">
        <v>539</v>
      </c>
      <c r="CW50" s="1227"/>
      <c r="CX50" s="1227"/>
      <c r="CY50" s="1227"/>
      <c r="CZ50" s="1227"/>
      <c r="DA50" s="1227"/>
      <c r="DB50" s="1227"/>
      <c r="DC50" s="1227"/>
    </row>
    <row r="51" spans="1:109" ht="13.5" customHeight="1" x14ac:dyDescent="0.15">
      <c r="B51" s="259"/>
      <c r="G51" s="1228"/>
      <c r="H51" s="1228"/>
      <c r="I51" s="1229"/>
      <c r="J51" s="1229"/>
      <c r="K51" s="1230"/>
      <c r="L51" s="1230"/>
      <c r="M51" s="1230"/>
      <c r="N51" s="1230"/>
      <c r="AM51" s="1220"/>
      <c r="AN51" s="1231" t="s">
        <v>582</v>
      </c>
      <c r="AO51" s="1231"/>
      <c r="AP51" s="1231"/>
      <c r="AQ51" s="1231"/>
      <c r="AR51" s="1231"/>
      <c r="AS51" s="1231"/>
      <c r="AT51" s="1231"/>
      <c r="AU51" s="1231"/>
      <c r="AV51" s="1231"/>
      <c r="AW51" s="1231"/>
      <c r="AX51" s="1231"/>
      <c r="AY51" s="1231"/>
      <c r="AZ51" s="1231"/>
      <c r="BA51" s="1231"/>
      <c r="BB51" s="1231" t="s">
        <v>583</v>
      </c>
      <c r="BC51" s="1231"/>
      <c r="BD51" s="1231"/>
      <c r="BE51" s="1231"/>
      <c r="BF51" s="1231"/>
      <c r="BG51" s="1231"/>
      <c r="BH51" s="1231"/>
      <c r="BI51" s="1231"/>
      <c r="BJ51" s="1231"/>
      <c r="BK51" s="1231"/>
      <c r="BL51" s="1231"/>
      <c r="BM51" s="1231"/>
      <c r="BN51" s="1231"/>
      <c r="BO51" s="1231"/>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584</v>
      </c>
      <c r="BC53" s="1231"/>
      <c r="BD53" s="1231"/>
      <c r="BE53" s="1231"/>
      <c r="BF53" s="1231"/>
      <c r="BG53" s="1231"/>
      <c r="BH53" s="1231"/>
      <c r="BI53" s="1231"/>
      <c r="BJ53" s="1231"/>
      <c r="BK53" s="1231"/>
      <c r="BL53" s="1231"/>
      <c r="BM53" s="1231"/>
      <c r="BN53" s="1231"/>
      <c r="BO53" s="1231"/>
      <c r="BP53" s="1232">
        <v>63.6</v>
      </c>
      <c r="BQ53" s="1232"/>
      <c r="BR53" s="1232"/>
      <c r="BS53" s="1232"/>
      <c r="BT53" s="1232"/>
      <c r="BU53" s="1232"/>
      <c r="BV53" s="1232"/>
      <c r="BW53" s="1232"/>
      <c r="BX53" s="1232">
        <v>65.3</v>
      </c>
      <c r="BY53" s="1232"/>
      <c r="BZ53" s="1232"/>
      <c r="CA53" s="1232"/>
      <c r="CB53" s="1232"/>
      <c r="CC53" s="1232"/>
      <c r="CD53" s="1232"/>
      <c r="CE53" s="1232"/>
      <c r="CF53" s="1232">
        <v>66.7</v>
      </c>
      <c r="CG53" s="1232"/>
      <c r="CH53" s="1232"/>
      <c r="CI53" s="1232"/>
      <c r="CJ53" s="1232"/>
      <c r="CK53" s="1232"/>
      <c r="CL53" s="1232"/>
      <c r="CM53" s="1232"/>
      <c r="CN53" s="1232">
        <v>68.2</v>
      </c>
      <c r="CO53" s="1232"/>
      <c r="CP53" s="1232"/>
      <c r="CQ53" s="1232"/>
      <c r="CR53" s="1232"/>
      <c r="CS53" s="1232"/>
      <c r="CT53" s="1232"/>
      <c r="CU53" s="1232"/>
      <c r="CV53" s="1232">
        <v>69.7</v>
      </c>
      <c r="CW53" s="1232"/>
      <c r="CX53" s="1232"/>
      <c r="CY53" s="1232"/>
      <c r="CZ53" s="1232"/>
      <c r="DA53" s="1232"/>
      <c r="DB53" s="1232"/>
      <c r="DC53" s="1232"/>
    </row>
    <row r="54" spans="1:109" x14ac:dyDescent="0.15">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210"/>
      <c r="B55" s="259"/>
      <c r="G55" s="1221"/>
      <c r="H55" s="1221"/>
      <c r="I55" s="1221"/>
      <c r="J55" s="1221"/>
      <c r="K55" s="1230"/>
      <c r="L55" s="1230"/>
      <c r="M55" s="1230"/>
      <c r="N55" s="1230"/>
      <c r="AN55" s="1227" t="s">
        <v>585</v>
      </c>
      <c r="AO55" s="1227"/>
      <c r="AP55" s="1227"/>
      <c r="AQ55" s="1227"/>
      <c r="AR55" s="1227"/>
      <c r="AS55" s="1227"/>
      <c r="AT55" s="1227"/>
      <c r="AU55" s="1227"/>
      <c r="AV55" s="1227"/>
      <c r="AW55" s="1227"/>
      <c r="AX55" s="1227"/>
      <c r="AY55" s="1227"/>
      <c r="AZ55" s="1227"/>
      <c r="BA55" s="1227"/>
      <c r="BB55" s="1231" t="s">
        <v>583</v>
      </c>
      <c r="BC55" s="1231"/>
      <c r="BD55" s="1231"/>
      <c r="BE55" s="1231"/>
      <c r="BF55" s="1231"/>
      <c r="BG55" s="1231"/>
      <c r="BH55" s="1231"/>
      <c r="BI55" s="1231"/>
      <c r="BJ55" s="1231"/>
      <c r="BK55" s="1231"/>
      <c r="BL55" s="1231"/>
      <c r="BM55" s="1231"/>
      <c r="BN55" s="1231"/>
      <c r="BO55" s="1231"/>
      <c r="BP55" s="1232">
        <v>49.7</v>
      </c>
      <c r="BQ55" s="1232"/>
      <c r="BR55" s="1232"/>
      <c r="BS55" s="1232"/>
      <c r="BT55" s="1232"/>
      <c r="BU55" s="1232"/>
      <c r="BV55" s="1232"/>
      <c r="BW55" s="1232"/>
      <c r="BX55" s="1232">
        <v>37.299999999999997</v>
      </c>
      <c r="BY55" s="1232"/>
      <c r="BZ55" s="1232"/>
      <c r="CA55" s="1232"/>
      <c r="CB55" s="1232"/>
      <c r="CC55" s="1232"/>
      <c r="CD55" s="1232"/>
      <c r="CE55" s="1232"/>
      <c r="CF55" s="1232">
        <v>25.4</v>
      </c>
      <c r="CG55" s="1232"/>
      <c r="CH55" s="1232"/>
      <c r="CI55" s="1232"/>
      <c r="CJ55" s="1232"/>
      <c r="CK55" s="1232"/>
      <c r="CL55" s="1232"/>
      <c r="CM55" s="1232"/>
      <c r="CN55" s="1232">
        <v>17.600000000000001</v>
      </c>
      <c r="CO55" s="1232"/>
      <c r="CP55" s="1232"/>
      <c r="CQ55" s="1232"/>
      <c r="CR55" s="1232"/>
      <c r="CS55" s="1232"/>
      <c r="CT55" s="1232"/>
      <c r="CU55" s="1232"/>
      <c r="CV55" s="1232">
        <v>17.2</v>
      </c>
      <c r="CW55" s="1232"/>
      <c r="CX55" s="1232"/>
      <c r="CY55" s="1232"/>
      <c r="CZ55" s="1232"/>
      <c r="DA55" s="1232"/>
      <c r="DB55" s="1232"/>
      <c r="DC55" s="1232"/>
    </row>
    <row r="56" spans="1:109" x14ac:dyDescent="0.15">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x14ac:dyDescent="0.15">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584</v>
      </c>
      <c r="BC57" s="1231"/>
      <c r="BD57" s="1231"/>
      <c r="BE57" s="1231"/>
      <c r="BF57" s="1231"/>
      <c r="BG57" s="1231"/>
      <c r="BH57" s="1231"/>
      <c r="BI57" s="1231"/>
      <c r="BJ57" s="1231"/>
      <c r="BK57" s="1231"/>
      <c r="BL57" s="1231"/>
      <c r="BM57" s="1231"/>
      <c r="BN57" s="1231"/>
      <c r="BO57" s="1231"/>
      <c r="BP57" s="1232">
        <v>60.2</v>
      </c>
      <c r="BQ57" s="1232"/>
      <c r="BR57" s="1232"/>
      <c r="BS57" s="1232"/>
      <c r="BT57" s="1232"/>
      <c r="BU57" s="1232"/>
      <c r="BV57" s="1232"/>
      <c r="BW57" s="1232"/>
      <c r="BX57" s="1232">
        <v>62</v>
      </c>
      <c r="BY57" s="1232"/>
      <c r="BZ57" s="1232"/>
      <c r="CA57" s="1232"/>
      <c r="CB57" s="1232"/>
      <c r="CC57" s="1232"/>
      <c r="CD57" s="1232"/>
      <c r="CE57" s="1232"/>
      <c r="CF57" s="1232">
        <v>63.2</v>
      </c>
      <c r="CG57" s="1232"/>
      <c r="CH57" s="1232"/>
      <c r="CI57" s="1232"/>
      <c r="CJ57" s="1232"/>
      <c r="CK57" s="1232"/>
      <c r="CL57" s="1232"/>
      <c r="CM57" s="1232"/>
      <c r="CN57" s="1232">
        <v>65.3</v>
      </c>
      <c r="CO57" s="1232"/>
      <c r="CP57" s="1232"/>
      <c r="CQ57" s="1232"/>
      <c r="CR57" s="1232"/>
      <c r="CS57" s="1232"/>
      <c r="CT57" s="1232"/>
      <c r="CU57" s="1232"/>
      <c r="CV57" s="1232">
        <v>66.900000000000006</v>
      </c>
      <c r="CW57" s="1232"/>
      <c r="CX57" s="1232"/>
      <c r="CY57" s="1232"/>
      <c r="CZ57" s="1232"/>
      <c r="DA57" s="1232"/>
      <c r="DB57" s="1232"/>
      <c r="DC57" s="1232"/>
      <c r="DD57" s="1235"/>
      <c r="DE57" s="1233"/>
    </row>
    <row r="58" spans="1:109" s="1210" customFormat="1" x14ac:dyDescent="0.15">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7.25" x14ac:dyDescent="0.15">
      <c r="B63" s="312" t="s">
        <v>586</v>
      </c>
    </row>
    <row r="64" spans="1:109" x14ac:dyDescent="0.15">
      <c r="B64" s="259"/>
      <c r="G64" s="1209"/>
      <c r="I64" s="1241"/>
      <c r="J64" s="1241"/>
      <c r="K64" s="1241"/>
      <c r="L64" s="1241"/>
      <c r="M64" s="1241"/>
      <c r="N64" s="1242"/>
      <c r="AM64" s="1209"/>
      <c r="AN64" s="1209" t="s">
        <v>579</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x14ac:dyDescent="0.15">
      <c r="B65" s="259"/>
      <c r="AN65" s="1211" t="s">
        <v>587</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x14ac:dyDescent="0.15">
      <c r="B71" s="259"/>
      <c r="G71" s="1246"/>
      <c r="I71" s="1247"/>
      <c r="J71" s="1244"/>
      <c r="K71" s="1244"/>
      <c r="L71" s="1245"/>
      <c r="M71" s="1244"/>
      <c r="N71" s="1245"/>
      <c r="AM71" s="1246"/>
      <c r="AN71" s="255" t="s">
        <v>581</v>
      </c>
    </row>
    <row r="72" spans="2:107" x14ac:dyDescent="0.15">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535</v>
      </c>
      <c r="BQ72" s="1227"/>
      <c r="BR72" s="1227"/>
      <c r="BS72" s="1227"/>
      <c r="BT72" s="1227"/>
      <c r="BU72" s="1227"/>
      <c r="BV72" s="1227"/>
      <c r="BW72" s="1227"/>
      <c r="BX72" s="1227" t="s">
        <v>536</v>
      </c>
      <c r="BY72" s="1227"/>
      <c r="BZ72" s="1227"/>
      <c r="CA72" s="1227"/>
      <c r="CB72" s="1227"/>
      <c r="CC72" s="1227"/>
      <c r="CD72" s="1227"/>
      <c r="CE72" s="1227"/>
      <c r="CF72" s="1227" t="s">
        <v>537</v>
      </c>
      <c r="CG72" s="1227"/>
      <c r="CH72" s="1227"/>
      <c r="CI72" s="1227"/>
      <c r="CJ72" s="1227"/>
      <c r="CK72" s="1227"/>
      <c r="CL72" s="1227"/>
      <c r="CM72" s="1227"/>
      <c r="CN72" s="1227" t="s">
        <v>538</v>
      </c>
      <c r="CO72" s="1227"/>
      <c r="CP72" s="1227"/>
      <c r="CQ72" s="1227"/>
      <c r="CR72" s="1227"/>
      <c r="CS72" s="1227"/>
      <c r="CT72" s="1227"/>
      <c r="CU72" s="1227"/>
      <c r="CV72" s="1227" t="s">
        <v>539</v>
      </c>
      <c r="CW72" s="1227"/>
      <c r="CX72" s="1227"/>
      <c r="CY72" s="1227"/>
      <c r="CZ72" s="1227"/>
      <c r="DA72" s="1227"/>
      <c r="DB72" s="1227"/>
      <c r="DC72" s="1227"/>
    </row>
    <row r="73" spans="2:107" x14ac:dyDescent="0.15">
      <c r="B73" s="259"/>
      <c r="G73" s="1228"/>
      <c r="H73" s="1228"/>
      <c r="I73" s="1228"/>
      <c r="J73" s="1228"/>
      <c r="K73" s="1248"/>
      <c r="L73" s="1248"/>
      <c r="M73" s="1248"/>
      <c r="N73" s="1248"/>
      <c r="AM73" s="1220"/>
      <c r="AN73" s="1231" t="s">
        <v>582</v>
      </c>
      <c r="AO73" s="1231"/>
      <c r="AP73" s="1231"/>
      <c r="AQ73" s="1231"/>
      <c r="AR73" s="1231"/>
      <c r="AS73" s="1231"/>
      <c r="AT73" s="1231"/>
      <c r="AU73" s="1231"/>
      <c r="AV73" s="1231"/>
      <c r="AW73" s="1231"/>
      <c r="AX73" s="1231"/>
      <c r="AY73" s="1231"/>
      <c r="AZ73" s="1231"/>
      <c r="BA73" s="1231"/>
      <c r="BB73" s="1231" t="s">
        <v>583</v>
      </c>
      <c r="BC73" s="1231"/>
      <c r="BD73" s="1231"/>
      <c r="BE73" s="1231"/>
      <c r="BF73" s="1231"/>
      <c r="BG73" s="1231"/>
      <c r="BH73" s="1231"/>
      <c r="BI73" s="1231"/>
      <c r="BJ73" s="1231"/>
      <c r="BK73" s="1231"/>
      <c r="BL73" s="1231"/>
      <c r="BM73" s="1231"/>
      <c r="BN73" s="1231"/>
      <c r="BO73" s="1231"/>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588</v>
      </c>
      <c r="BC75" s="1231"/>
      <c r="BD75" s="1231"/>
      <c r="BE75" s="1231"/>
      <c r="BF75" s="1231"/>
      <c r="BG75" s="1231"/>
      <c r="BH75" s="1231"/>
      <c r="BI75" s="1231"/>
      <c r="BJ75" s="1231"/>
      <c r="BK75" s="1231"/>
      <c r="BL75" s="1231"/>
      <c r="BM75" s="1231"/>
      <c r="BN75" s="1231"/>
      <c r="BO75" s="1231"/>
      <c r="BP75" s="1232">
        <v>13.9</v>
      </c>
      <c r="BQ75" s="1232"/>
      <c r="BR75" s="1232"/>
      <c r="BS75" s="1232"/>
      <c r="BT75" s="1232"/>
      <c r="BU75" s="1232"/>
      <c r="BV75" s="1232"/>
      <c r="BW75" s="1232"/>
      <c r="BX75" s="1232">
        <v>13.8</v>
      </c>
      <c r="BY75" s="1232"/>
      <c r="BZ75" s="1232"/>
      <c r="CA75" s="1232"/>
      <c r="CB75" s="1232"/>
      <c r="CC75" s="1232"/>
      <c r="CD75" s="1232"/>
      <c r="CE75" s="1232"/>
      <c r="CF75" s="1232">
        <v>13.7</v>
      </c>
      <c r="CG75" s="1232"/>
      <c r="CH75" s="1232"/>
      <c r="CI75" s="1232"/>
      <c r="CJ75" s="1232"/>
      <c r="CK75" s="1232"/>
      <c r="CL75" s="1232"/>
      <c r="CM75" s="1232"/>
      <c r="CN75" s="1232">
        <v>13.3</v>
      </c>
      <c r="CO75" s="1232"/>
      <c r="CP75" s="1232"/>
      <c r="CQ75" s="1232"/>
      <c r="CR75" s="1232"/>
      <c r="CS75" s="1232"/>
      <c r="CT75" s="1232"/>
      <c r="CU75" s="1232"/>
      <c r="CV75" s="1232">
        <v>12.2</v>
      </c>
      <c r="CW75" s="1232"/>
      <c r="CX75" s="1232"/>
      <c r="CY75" s="1232"/>
      <c r="CZ75" s="1232"/>
      <c r="DA75" s="1232"/>
      <c r="DB75" s="1232"/>
      <c r="DC75" s="1232"/>
    </row>
    <row r="76" spans="2:107" x14ac:dyDescent="0.15">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21"/>
      <c r="H77" s="1221"/>
      <c r="I77" s="1221"/>
      <c r="J77" s="1221"/>
      <c r="K77" s="1248"/>
      <c r="L77" s="1248"/>
      <c r="M77" s="1248"/>
      <c r="N77" s="1248"/>
      <c r="AN77" s="1227" t="s">
        <v>585</v>
      </c>
      <c r="AO77" s="1227"/>
      <c r="AP77" s="1227"/>
      <c r="AQ77" s="1227"/>
      <c r="AR77" s="1227"/>
      <c r="AS77" s="1227"/>
      <c r="AT77" s="1227"/>
      <c r="AU77" s="1227"/>
      <c r="AV77" s="1227"/>
      <c r="AW77" s="1227"/>
      <c r="AX77" s="1227"/>
      <c r="AY77" s="1227"/>
      <c r="AZ77" s="1227"/>
      <c r="BA77" s="1227"/>
      <c r="BB77" s="1231" t="s">
        <v>583</v>
      </c>
      <c r="BC77" s="1231"/>
      <c r="BD77" s="1231"/>
      <c r="BE77" s="1231"/>
      <c r="BF77" s="1231"/>
      <c r="BG77" s="1231"/>
      <c r="BH77" s="1231"/>
      <c r="BI77" s="1231"/>
      <c r="BJ77" s="1231"/>
      <c r="BK77" s="1231"/>
      <c r="BL77" s="1231"/>
      <c r="BM77" s="1231"/>
      <c r="BN77" s="1231"/>
      <c r="BO77" s="1231"/>
      <c r="BP77" s="1232">
        <v>49.7</v>
      </c>
      <c r="BQ77" s="1232"/>
      <c r="BR77" s="1232"/>
      <c r="BS77" s="1232"/>
      <c r="BT77" s="1232"/>
      <c r="BU77" s="1232"/>
      <c r="BV77" s="1232"/>
      <c r="BW77" s="1232"/>
      <c r="BX77" s="1232">
        <v>37.299999999999997</v>
      </c>
      <c r="BY77" s="1232"/>
      <c r="BZ77" s="1232"/>
      <c r="CA77" s="1232"/>
      <c r="CB77" s="1232"/>
      <c r="CC77" s="1232"/>
      <c r="CD77" s="1232"/>
      <c r="CE77" s="1232"/>
      <c r="CF77" s="1232">
        <v>25.4</v>
      </c>
      <c r="CG77" s="1232"/>
      <c r="CH77" s="1232"/>
      <c r="CI77" s="1232"/>
      <c r="CJ77" s="1232"/>
      <c r="CK77" s="1232"/>
      <c r="CL77" s="1232"/>
      <c r="CM77" s="1232"/>
      <c r="CN77" s="1232">
        <v>17.600000000000001</v>
      </c>
      <c r="CO77" s="1232"/>
      <c r="CP77" s="1232"/>
      <c r="CQ77" s="1232"/>
      <c r="CR77" s="1232"/>
      <c r="CS77" s="1232"/>
      <c r="CT77" s="1232"/>
      <c r="CU77" s="1232"/>
      <c r="CV77" s="1232">
        <v>17.2</v>
      </c>
      <c r="CW77" s="1232"/>
      <c r="CX77" s="1232"/>
      <c r="CY77" s="1232"/>
      <c r="CZ77" s="1232"/>
      <c r="DA77" s="1232"/>
      <c r="DB77" s="1232"/>
      <c r="DC77" s="1232"/>
    </row>
    <row r="78" spans="2:107" x14ac:dyDescent="0.15">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588</v>
      </c>
      <c r="BC79" s="1231"/>
      <c r="BD79" s="1231"/>
      <c r="BE79" s="1231"/>
      <c r="BF79" s="1231"/>
      <c r="BG79" s="1231"/>
      <c r="BH79" s="1231"/>
      <c r="BI79" s="1231"/>
      <c r="BJ79" s="1231"/>
      <c r="BK79" s="1231"/>
      <c r="BL79" s="1231"/>
      <c r="BM79" s="1231"/>
      <c r="BN79" s="1231"/>
      <c r="BO79" s="1231"/>
      <c r="BP79" s="1232">
        <v>9.1999999999999993</v>
      </c>
      <c r="BQ79" s="1232"/>
      <c r="BR79" s="1232"/>
      <c r="BS79" s="1232"/>
      <c r="BT79" s="1232"/>
      <c r="BU79" s="1232"/>
      <c r="BV79" s="1232"/>
      <c r="BW79" s="1232"/>
      <c r="BX79" s="1232">
        <v>8.6</v>
      </c>
      <c r="BY79" s="1232"/>
      <c r="BZ79" s="1232"/>
      <c r="CA79" s="1232"/>
      <c r="CB79" s="1232"/>
      <c r="CC79" s="1232"/>
      <c r="CD79" s="1232"/>
      <c r="CE79" s="1232"/>
      <c r="CF79" s="1232">
        <v>8.3000000000000007</v>
      </c>
      <c r="CG79" s="1232"/>
      <c r="CH79" s="1232"/>
      <c r="CI79" s="1232"/>
      <c r="CJ79" s="1232"/>
      <c r="CK79" s="1232"/>
      <c r="CL79" s="1232"/>
      <c r="CM79" s="1232"/>
      <c r="CN79" s="1232">
        <v>8.4</v>
      </c>
      <c r="CO79" s="1232"/>
      <c r="CP79" s="1232"/>
      <c r="CQ79" s="1232"/>
      <c r="CR79" s="1232"/>
      <c r="CS79" s="1232"/>
      <c r="CT79" s="1232"/>
      <c r="CU79" s="1232"/>
      <c r="CV79" s="1232">
        <v>8.6</v>
      </c>
      <c r="CW79" s="1232"/>
      <c r="CX79" s="1232"/>
      <c r="CY79" s="1232"/>
      <c r="CZ79" s="1232"/>
      <c r="DA79" s="1232"/>
      <c r="DB79" s="1232"/>
      <c r="DC79" s="1232"/>
    </row>
    <row r="80" spans="2:107" x14ac:dyDescent="0.15">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WJX/S29OCJlWHK5GgaeLXE4Ev1Ea/qRUa7aOd49zTlWqwmCaXgGOGbWO3rYk6AXBvnOOJ3rdmSP69CDvuz9dQw==" saltValue="w1HWwtcSNeG4tRXT0kVS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7DE6A-83F3-4EA8-ABD8-950220FDBC1B}">
  <sheetPr>
    <pageSetUpPr fitToPage="1"/>
  </sheetPr>
  <dimension ref="A1:DR125"/>
  <sheetViews>
    <sheetView showGridLines="0" zoomScale="75" zoomScaleNormal="75" zoomScaleSheetLayoutView="70" workbookViewId="0">
      <selection activeCell="AU62" sqref="AU6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485</v>
      </c>
    </row>
  </sheetData>
  <sheetProtection algorithmName="SHA-512" hashValue="+1Gi1UNUAYOY7d/Ru3780MZ9L+3uRxYvZT7cVmkyNgAaw8PN1D3JK/oiJvAJS0+0fANWoLp2otMsFAs7hZ8u8A==" saltValue="57LwANgfA5nKSbH4iTxg1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FDD50-B1B3-4C7A-A106-3BBBF3DA8A10}">
  <sheetPr>
    <pageSetUpPr fitToPage="1"/>
  </sheetPr>
  <dimension ref="A1:DR125"/>
  <sheetViews>
    <sheetView showGridLines="0" topLeftCell="A19" zoomScale="75" zoomScaleNormal="75" zoomScaleSheetLayoutView="55" workbookViewId="0">
      <selection activeCell="AU62" sqref="AU6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485</v>
      </c>
    </row>
  </sheetData>
  <sheetProtection algorithmName="SHA-512" hashValue="JhgiHn9I7v4aUrSdf35ncbqav84r0bo3JaH962xWdPVD7oZ/oNSZqGQ1/Icjd3T3Pl9qBDPxtwBCO8dMCDzieg==" saltValue="lCCU5YoKC6a+Zi1yrdMWc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534</v>
      </c>
      <c r="G2" s="149"/>
      <c r="H2" s="150"/>
    </row>
    <row r="3" spans="1:8" x14ac:dyDescent="0.15">
      <c r="A3" s="146" t="s">
        <v>527</v>
      </c>
      <c r="B3" s="151"/>
      <c r="C3" s="152"/>
      <c r="D3" s="153">
        <v>157175</v>
      </c>
      <c r="E3" s="154"/>
      <c r="F3" s="155">
        <v>74581</v>
      </c>
      <c r="G3" s="156"/>
      <c r="H3" s="157"/>
    </row>
    <row r="4" spans="1:8" x14ac:dyDescent="0.15">
      <c r="A4" s="158"/>
      <c r="B4" s="159"/>
      <c r="C4" s="160"/>
      <c r="D4" s="161">
        <v>101797</v>
      </c>
      <c r="E4" s="162"/>
      <c r="F4" s="163">
        <v>41563</v>
      </c>
      <c r="G4" s="164"/>
      <c r="H4" s="165"/>
    </row>
    <row r="5" spans="1:8" x14ac:dyDescent="0.15">
      <c r="A5" s="146" t="s">
        <v>529</v>
      </c>
      <c r="B5" s="151"/>
      <c r="C5" s="152"/>
      <c r="D5" s="153">
        <v>119312</v>
      </c>
      <c r="E5" s="154"/>
      <c r="F5" s="155">
        <v>76347</v>
      </c>
      <c r="G5" s="156"/>
      <c r="H5" s="157"/>
    </row>
    <row r="6" spans="1:8" x14ac:dyDescent="0.15">
      <c r="A6" s="158"/>
      <c r="B6" s="159"/>
      <c r="C6" s="160"/>
      <c r="D6" s="161">
        <v>71790</v>
      </c>
      <c r="E6" s="162"/>
      <c r="F6" s="163">
        <v>41762</v>
      </c>
      <c r="G6" s="164"/>
      <c r="H6" s="165"/>
    </row>
    <row r="7" spans="1:8" x14ac:dyDescent="0.15">
      <c r="A7" s="146" t="s">
        <v>530</v>
      </c>
      <c r="B7" s="151"/>
      <c r="C7" s="152"/>
      <c r="D7" s="153">
        <v>88679</v>
      </c>
      <c r="E7" s="154"/>
      <c r="F7" s="155">
        <v>69604</v>
      </c>
      <c r="G7" s="156"/>
      <c r="H7" s="157"/>
    </row>
    <row r="8" spans="1:8" x14ac:dyDescent="0.15">
      <c r="A8" s="158"/>
      <c r="B8" s="159"/>
      <c r="C8" s="160"/>
      <c r="D8" s="161">
        <v>53785</v>
      </c>
      <c r="E8" s="162"/>
      <c r="F8" s="163">
        <v>36247</v>
      </c>
      <c r="G8" s="164"/>
      <c r="H8" s="165"/>
    </row>
    <row r="9" spans="1:8" x14ac:dyDescent="0.15">
      <c r="A9" s="146" t="s">
        <v>531</v>
      </c>
      <c r="B9" s="151"/>
      <c r="C9" s="152"/>
      <c r="D9" s="153">
        <v>121030</v>
      </c>
      <c r="E9" s="154"/>
      <c r="F9" s="155">
        <v>68410</v>
      </c>
      <c r="G9" s="156"/>
      <c r="H9" s="157"/>
    </row>
    <row r="10" spans="1:8" x14ac:dyDescent="0.15">
      <c r="A10" s="158"/>
      <c r="B10" s="159"/>
      <c r="C10" s="160"/>
      <c r="D10" s="161">
        <v>75242</v>
      </c>
      <c r="E10" s="162"/>
      <c r="F10" s="163">
        <v>35086</v>
      </c>
      <c r="G10" s="164"/>
      <c r="H10" s="165"/>
    </row>
    <row r="11" spans="1:8" x14ac:dyDescent="0.15">
      <c r="A11" s="146" t="s">
        <v>532</v>
      </c>
      <c r="B11" s="151"/>
      <c r="C11" s="152"/>
      <c r="D11" s="153">
        <v>125092</v>
      </c>
      <c r="E11" s="154"/>
      <c r="F11" s="155">
        <v>73019</v>
      </c>
      <c r="G11" s="156"/>
      <c r="H11" s="157"/>
    </row>
    <row r="12" spans="1:8" x14ac:dyDescent="0.15">
      <c r="A12" s="158"/>
      <c r="B12" s="159"/>
      <c r="C12" s="166"/>
      <c r="D12" s="161">
        <v>85281</v>
      </c>
      <c r="E12" s="162"/>
      <c r="F12" s="163">
        <v>39427</v>
      </c>
      <c r="G12" s="164"/>
      <c r="H12" s="165"/>
    </row>
    <row r="13" spans="1:8" x14ac:dyDescent="0.15">
      <c r="A13" s="146"/>
      <c r="B13" s="151"/>
      <c r="C13" s="152"/>
      <c r="D13" s="153">
        <v>122258</v>
      </c>
      <c r="E13" s="154"/>
      <c r="F13" s="155">
        <v>72392</v>
      </c>
      <c r="G13" s="167"/>
      <c r="H13" s="157"/>
    </row>
    <row r="14" spans="1:8" x14ac:dyDescent="0.15">
      <c r="A14" s="158"/>
      <c r="B14" s="159"/>
      <c r="C14" s="160"/>
      <c r="D14" s="161">
        <v>77579</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9.7200000000000006</v>
      </c>
      <c r="C19" s="168">
        <f>ROUND(VALUE(SUBSTITUTE(実質収支比率等に係る経年分析!G$48,"▲","-")),2)</f>
        <v>12.23</v>
      </c>
      <c r="D19" s="168">
        <f>ROUND(VALUE(SUBSTITUTE(実質収支比率等に係る経年分析!H$48,"▲","-")),2)</f>
        <v>13.75</v>
      </c>
      <c r="E19" s="168">
        <f>ROUND(VALUE(SUBSTITUTE(実質収支比率等に係る経年分析!I$48,"▲","-")),2)</f>
        <v>11.75</v>
      </c>
      <c r="F19" s="168">
        <f>ROUND(VALUE(SUBSTITUTE(実質収支比率等に係る経年分析!J$48,"▲","-")),2)</f>
        <v>12</v>
      </c>
    </row>
    <row r="20" spans="1:11" x14ac:dyDescent="0.15">
      <c r="A20" s="168" t="s">
        <v>53</v>
      </c>
      <c r="B20" s="168">
        <f>ROUND(VALUE(SUBSTITUTE(実質収支比率等に係る経年分析!F$47,"▲","-")),2)</f>
        <v>60.01</v>
      </c>
      <c r="C20" s="168">
        <f>ROUND(VALUE(SUBSTITUTE(実質収支比率等に係る経年分析!G$47,"▲","-")),2)</f>
        <v>58.38</v>
      </c>
      <c r="D20" s="168">
        <f>ROUND(VALUE(SUBSTITUTE(実質収支比率等に係る経年分析!H$47,"▲","-")),2)</f>
        <v>55.42</v>
      </c>
      <c r="E20" s="168">
        <f>ROUND(VALUE(SUBSTITUTE(実質収支比率等に係る経年分析!I$47,"▲","-")),2)</f>
        <v>60.05</v>
      </c>
      <c r="F20" s="168">
        <f>ROUND(VALUE(SUBSTITUTE(実質収支比率等に係る経年分析!J$47,"▲","-")),2)</f>
        <v>29.91</v>
      </c>
    </row>
    <row r="21" spans="1:11" x14ac:dyDescent="0.15">
      <c r="A21" s="168" t="s">
        <v>54</v>
      </c>
      <c r="B21" s="168">
        <f>IF(ISNUMBER(VALUE(SUBSTITUTE(実質収支比率等に係る経年分析!F$49,"▲","-"))),ROUND(VALUE(SUBSTITUTE(実質収支比率等に係る経年分析!F$49,"▲","-")),2),NA())</f>
        <v>2.35</v>
      </c>
      <c r="C21" s="168">
        <f>IF(ISNUMBER(VALUE(SUBSTITUTE(実質収支比率等に係る経年分析!G$49,"▲","-"))),ROUND(VALUE(SUBSTITUTE(実質収支比率等に係る経年分析!G$49,"▲","-")),2),NA())</f>
        <v>1.91</v>
      </c>
      <c r="D21" s="168">
        <f>IF(ISNUMBER(VALUE(SUBSTITUTE(実質収支比率等に係る経年分析!H$49,"▲","-"))),ROUND(VALUE(SUBSTITUTE(実質収支比率等に係る経年分析!H$49,"▲","-")),2),NA())</f>
        <v>0.24</v>
      </c>
      <c r="E21" s="168">
        <f>IF(ISNUMBER(VALUE(SUBSTITUTE(実質収支比率等に係る経年分析!I$49,"▲","-"))),ROUND(VALUE(SUBSTITUTE(実質収支比率等に係る経年分析!I$49,"▲","-")),2),NA())</f>
        <v>-7.0000000000000007E-2</v>
      </c>
      <c r="F21" s="168">
        <f>IF(ISNUMBER(VALUE(SUBSTITUTE(実質収支比率等に係る経年分析!J$49,"▲","-"))),ROUND(VALUE(SUBSTITUTE(実質収支比率等に係る経年分析!J$49,"▲","-")),2),NA())</f>
        <v>-30.93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国民健康保険特別会計（直営診療施設勘定）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農村下水道事業特別会計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0.56999999999999995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0.72</v>
      </c>
    </row>
    <row r="33" spans="1:16" x14ac:dyDescent="0.15">
      <c r="A33" s="169" t="str">
        <f>IF(連結実質赤字比率に係る赤字・黒字の構成分析!C$37="",NA(),連結実質赤字比率に係る赤字・黒字の構成分析!C$37)</f>
        <v>介護保険特別会計（保険勘定）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0.56000000000000005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9.59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11.98</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12.01</v>
      </c>
    </row>
    <row r="36" spans="1:16" x14ac:dyDescent="0.15">
      <c r="A36" s="169" t="str">
        <f>IF(連結実質赤字比率に係る赤字・黒字の構成分析!C$34="",NA(),連結実質赤字比率に係る赤字・黒字の構成分析!C$34)</f>
        <v>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14.34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2687</v>
      </c>
      <c r="E42" s="170"/>
      <c r="F42" s="170"/>
      <c r="G42" s="170">
        <f>'実質公債費比率（分子）の構造'!L$52</f>
        <v>2668</v>
      </c>
      <c r="H42" s="170"/>
      <c r="I42" s="170"/>
      <c r="J42" s="170">
        <f>'実質公債費比率（分子）の構造'!M$52</f>
        <v>2539</v>
      </c>
      <c r="K42" s="170"/>
      <c r="L42" s="170"/>
      <c r="M42" s="170">
        <f>'実質公債費比率（分子）の構造'!N$52</f>
        <v>2300</v>
      </c>
      <c r="N42" s="170"/>
      <c r="O42" s="170"/>
      <c r="P42" s="170">
        <f>'実質公債費比率（分子）の構造'!O$52</f>
        <v>2002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23</v>
      </c>
      <c r="C44" s="170"/>
      <c r="D44" s="170"/>
      <c r="E44" s="170">
        <f>'実質公債費比率（分子）の構造'!L$50</f>
        <v>23</v>
      </c>
      <c r="F44" s="170"/>
      <c r="G44" s="170"/>
      <c r="H44" s="170">
        <f>'実質公債費比率（分子）の構造'!M$50</f>
        <v>23</v>
      </c>
      <c r="I44" s="170"/>
      <c r="J44" s="170"/>
      <c r="K44" s="170">
        <f>'実質公債費比率（分子）の構造'!N$50</f>
        <v>7</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17</v>
      </c>
      <c r="F45" s="170"/>
      <c r="G45" s="170"/>
      <c r="H45" s="170">
        <f>'実質公債費比率（分子）の構造'!M$49</f>
        <v>17</v>
      </c>
      <c r="I45" s="170"/>
      <c r="J45" s="170"/>
      <c r="K45" s="170">
        <f>'実質公債費比率（分子）の構造'!N$49</f>
        <v>17</v>
      </c>
      <c r="L45" s="170"/>
      <c r="M45" s="170"/>
      <c r="N45" s="170" t="str">
        <f>'実質公債費比率（分子）の構造'!O$49</f>
        <v>-</v>
      </c>
      <c r="O45" s="170"/>
      <c r="P45" s="170"/>
    </row>
    <row r="46" spans="1:16" x14ac:dyDescent="0.15">
      <c r="A46" s="170" t="s">
        <v>64</v>
      </c>
      <c r="B46" s="170">
        <f>'実質公債費比率（分子）の構造'!K$48</f>
        <v>962</v>
      </c>
      <c r="C46" s="170"/>
      <c r="D46" s="170"/>
      <c r="E46" s="170">
        <f>'実質公債費比率（分子）の構造'!L$48</f>
        <v>946</v>
      </c>
      <c r="F46" s="170"/>
      <c r="G46" s="170"/>
      <c r="H46" s="170">
        <f>'実質公債費比率（分子）の構造'!M$48</f>
        <v>933</v>
      </c>
      <c r="I46" s="170"/>
      <c r="J46" s="170"/>
      <c r="K46" s="170">
        <f>'実質公債費比率（分子）の構造'!N$48</f>
        <v>931</v>
      </c>
      <c r="L46" s="170"/>
      <c r="M46" s="170"/>
      <c r="N46" s="170">
        <f>'実質公債費比率（分子）の構造'!O$48</f>
        <v>906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2828</v>
      </c>
      <c r="C49" s="170"/>
      <c r="D49" s="170"/>
      <c r="E49" s="170">
        <f>'実質公債費比率（分子）の構造'!L$45</f>
        <v>2851</v>
      </c>
      <c r="F49" s="170"/>
      <c r="G49" s="170"/>
      <c r="H49" s="170">
        <f>'実質公債費比率（分子）の構造'!M$45</f>
        <v>2721</v>
      </c>
      <c r="I49" s="170"/>
      <c r="J49" s="170"/>
      <c r="K49" s="170">
        <f>'実質公債費比率（分子）の構造'!N$45</f>
        <v>2435</v>
      </c>
      <c r="L49" s="170"/>
      <c r="M49" s="170"/>
      <c r="N49" s="170">
        <f>'実質公債費比率（分子）の構造'!O$45</f>
        <v>2013</v>
      </c>
      <c r="O49" s="170"/>
      <c r="P49" s="170"/>
    </row>
    <row r="50" spans="1:16" x14ac:dyDescent="0.15">
      <c r="A50" s="170" t="s">
        <v>67</v>
      </c>
      <c r="B50" s="170" t="e">
        <f>NA()</f>
        <v>#N/A</v>
      </c>
      <c r="C50" s="170">
        <f>IF(ISNUMBER('実質公債費比率（分子）の構造'!K$53),'実質公債費比率（分子）の構造'!K$53,NA())</f>
        <v>1143</v>
      </c>
      <c r="D50" s="170" t="e">
        <f>NA()</f>
        <v>#N/A</v>
      </c>
      <c r="E50" s="170" t="e">
        <f>NA()</f>
        <v>#N/A</v>
      </c>
      <c r="F50" s="170">
        <f>IF(ISNUMBER('実質公債費比率（分子）の構造'!L$53),'実質公債費比率（分子）の構造'!L$53,NA())</f>
        <v>1169</v>
      </c>
      <c r="G50" s="170" t="e">
        <f>NA()</f>
        <v>#N/A</v>
      </c>
      <c r="H50" s="170" t="e">
        <f>NA()</f>
        <v>#N/A</v>
      </c>
      <c r="I50" s="170">
        <f>IF(ISNUMBER('実質公債費比率（分子）の構造'!M$53),'実質公債費比率（分子）の構造'!M$53,NA())</f>
        <v>1155</v>
      </c>
      <c r="J50" s="170" t="e">
        <f>NA()</f>
        <v>#N/A</v>
      </c>
      <c r="K50" s="170" t="e">
        <f>NA()</f>
        <v>#N/A</v>
      </c>
      <c r="L50" s="170">
        <f>IF(ISNUMBER('実質公債費比率（分子）の構造'!N$53),'実質公債費比率（分子）の構造'!N$53,NA())</f>
        <v>1090</v>
      </c>
      <c r="M50" s="170" t="e">
        <f>NA()</f>
        <v>#N/A</v>
      </c>
      <c r="N50" s="170" t="e">
        <f>NA()</f>
        <v>#N/A</v>
      </c>
      <c r="O50" s="170">
        <f>IF(ISNUMBER('実質公債費比率（分子）の構造'!O$53),'実質公債費比率（分子）の構造'!O$53,NA())</f>
        <v>917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19015</v>
      </c>
      <c r="E56" s="169"/>
      <c r="F56" s="169"/>
      <c r="G56" s="169">
        <f>'将来負担比率（分子）の構造'!J$52</f>
        <v>17715</v>
      </c>
      <c r="H56" s="169"/>
      <c r="I56" s="169"/>
      <c r="J56" s="169">
        <f>'将来負担比率（分子）の構造'!K$52</f>
        <v>15825</v>
      </c>
      <c r="K56" s="169"/>
      <c r="L56" s="169"/>
      <c r="M56" s="169">
        <f>'将来負担比率（分子）の構造'!L$52</f>
        <v>15042</v>
      </c>
      <c r="N56" s="169"/>
      <c r="O56" s="169"/>
      <c r="P56" s="169">
        <f>'将来負担比率（分子）の構造'!M$52</f>
        <v>13893</v>
      </c>
    </row>
    <row r="57" spans="1:16" x14ac:dyDescent="0.15">
      <c r="A57" s="169" t="s">
        <v>42</v>
      </c>
      <c r="B57" s="169"/>
      <c r="C57" s="169"/>
      <c r="D57" s="169">
        <f>'将来負担比率（分子）の構造'!I$51</f>
        <v>195</v>
      </c>
      <c r="E57" s="169"/>
      <c r="F57" s="169"/>
      <c r="G57" s="169">
        <f>'将来負担比率（分子）の構造'!J$51</f>
        <v>149</v>
      </c>
      <c r="H57" s="169"/>
      <c r="I57" s="169"/>
      <c r="J57" s="169">
        <f>'将来負担比率（分子）の構造'!K$51</f>
        <v>102</v>
      </c>
      <c r="K57" s="169"/>
      <c r="L57" s="169"/>
      <c r="M57" s="169">
        <f>'将来負担比率（分子）の構造'!L$51</f>
        <v>63</v>
      </c>
      <c r="N57" s="169"/>
      <c r="O57" s="169"/>
      <c r="P57" s="169">
        <f>'将来負担比率（分子）の構造'!M$51</f>
        <v>46</v>
      </c>
    </row>
    <row r="58" spans="1:16" x14ac:dyDescent="0.15">
      <c r="A58" s="169" t="s">
        <v>41</v>
      </c>
      <c r="B58" s="169"/>
      <c r="C58" s="169"/>
      <c r="D58" s="169">
        <f>'将来負担比率（分子）の構造'!I$50</f>
        <v>13503</v>
      </c>
      <c r="E58" s="169"/>
      <c r="F58" s="169"/>
      <c r="G58" s="169">
        <f>'将来負担比率（分子）の構造'!J$50</f>
        <v>13701</v>
      </c>
      <c r="H58" s="169"/>
      <c r="I58" s="169"/>
      <c r="J58" s="169">
        <f>'将来負担比率（分子）の構造'!K$50</f>
        <v>14181</v>
      </c>
      <c r="K58" s="169"/>
      <c r="L58" s="169"/>
      <c r="M58" s="169">
        <f>'将来負担比率（分子）の構造'!L$50</f>
        <v>14493</v>
      </c>
      <c r="N58" s="169"/>
      <c r="O58" s="169"/>
      <c r="P58" s="169">
        <f>'将来負担比率（分子）の構造'!M$50</f>
        <v>14295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2501</v>
      </c>
      <c r="C62" s="169"/>
      <c r="D62" s="169"/>
      <c r="E62" s="169">
        <f>'将来負担比率（分子）の構造'!J$45</f>
        <v>2700</v>
      </c>
      <c r="F62" s="169"/>
      <c r="G62" s="169"/>
      <c r="H62" s="169">
        <f>'将来負担比率（分子）の構造'!K$45</f>
        <v>2689</v>
      </c>
      <c r="I62" s="169"/>
      <c r="J62" s="169"/>
      <c r="K62" s="169">
        <f>'将来負担比率（分子）の構造'!L$45</f>
        <v>2541</v>
      </c>
      <c r="L62" s="169"/>
      <c r="M62" s="169"/>
      <c r="N62" s="169">
        <f>'将来負担比率（分子）の構造'!M$45</f>
        <v>2548</v>
      </c>
      <c r="O62" s="169"/>
      <c r="P62" s="169"/>
    </row>
    <row r="63" spans="1:16" x14ac:dyDescent="0.15">
      <c r="A63" s="169" t="s">
        <v>34</v>
      </c>
      <c r="B63" s="169">
        <f>'将来負担比率（分子）の構造'!I$44</f>
        <v>51</v>
      </c>
      <c r="C63" s="169"/>
      <c r="D63" s="169"/>
      <c r="E63" s="169">
        <f>'将来負担比率（分子）の構造'!J$44</f>
        <v>34</v>
      </c>
      <c r="F63" s="169"/>
      <c r="G63" s="169"/>
      <c r="H63" s="169">
        <f>'将来負担比率（分子）の構造'!K$44</f>
        <v>17</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8622</v>
      </c>
      <c r="C64" s="169"/>
      <c r="D64" s="169"/>
      <c r="E64" s="169">
        <f>'将来負担比率（分子）の構造'!J$43</f>
        <v>7890</v>
      </c>
      <c r="F64" s="169"/>
      <c r="G64" s="169"/>
      <c r="H64" s="169">
        <f>'将来負担比率（分子）の構造'!K$43</f>
        <v>7322</v>
      </c>
      <c r="I64" s="169"/>
      <c r="J64" s="169"/>
      <c r="K64" s="169">
        <f>'将来負担比率（分子）の構造'!L$43</f>
        <v>6788</v>
      </c>
      <c r="L64" s="169"/>
      <c r="M64" s="169"/>
      <c r="N64" s="169">
        <f>'将来負担比率（分子）の構造'!M$43</f>
        <v>6292</v>
      </c>
      <c r="O64" s="169"/>
      <c r="P64" s="169"/>
    </row>
    <row r="65" spans="1:16" x14ac:dyDescent="0.15">
      <c r="A65" s="169" t="s">
        <v>32</v>
      </c>
      <c r="B65" s="169">
        <f>'将来負担比率（分子）の構造'!I$42</f>
        <v>51</v>
      </c>
      <c r="C65" s="169"/>
      <c r="D65" s="169"/>
      <c r="E65" s="169">
        <f>'将来負担比率（分子）の構造'!J$42</f>
        <v>29</v>
      </c>
      <c r="F65" s="169"/>
      <c r="G65" s="169"/>
      <c r="H65" s="169">
        <f>'将来負担比率（分子）の構造'!K$42</f>
        <v>7</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16234</v>
      </c>
      <c r="C66" s="169"/>
      <c r="D66" s="169"/>
      <c r="E66" s="169">
        <f>'将来負担比率（分子）の構造'!J$41</f>
        <v>14820</v>
      </c>
      <c r="F66" s="169"/>
      <c r="G66" s="169"/>
      <c r="H66" s="169">
        <f>'将来負担比率（分子）の構造'!K$41</f>
        <v>13287</v>
      </c>
      <c r="I66" s="169"/>
      <c r="J66" s="169"/>
      <c r="K66" s="169">
        <f>'将来負担比率（分子）の構造'!L$41</f>
        <v>11844</v>
      </c>
      <c r="L66" s="169"/>
      <c r="M66" s="169"/>
      <c r="N66" s="169">
        <f>'将来負担比率（分子）の構造'!M$41</f>
        <v>10771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6228</v>
      </c>
      <c r="C72" s="173">
        <f>基金残高に係る経年分析!G55</f>
        <v>6439</v>
      </c>
      <c r="D72" s="173">
        <f>基金残高に係る経年分析!H55</f>
        <v>3161</v>
      </c>
    </row>
    <row r="73" spans="1:16" x14ac:dyDescent="0.15">
      <c r="A73" s="172" t="s">
        <v>74</v>
      </c>
      <c r="B73" s="173">
        <f>基金残高に係る経年分析!F56</f>
        <v>143</v>
      </c>
      <c r="C73" s="173">
        <f>基金残高に係る経年分析!G56</f>
        <v>68</v>
      </c>
      <c r="D73" s="173">
        <f>基金残高に係る経年分析!H56</f>
        <v>68</v>
      </c>
    </row>
    <row r="74" spans="1:16" x14ac:dyDescent="0.15">
      <c r="A74" s="172" t="s">
        <v>75</v>
      </c>
      <c r="B74" s="173">
        <f>基金残高に係る経年分析!F57</f>
        <v>8232</v>
      </c>
      <c r="C74" s="173">
        <f>基金残高に係る経年分析!G57</f>
        <v>8433</v>
      </c>
      <c r="D74" s="173">
        <f>基金残高に係る経年分析!H57</f>
        <v>11517</v>
      </c>
    </row>
  </sheetData>
  <sheetProtection algorithmName="SHA-512" hashValue="vNOxwaI2MYTSeWWNoi72f82SnFWRqetGPxP+J5Y+L1RJT6zJ5+06HNhKIyOGhZi+uKrx4AfNMz8wE22AjRhWdw==" saltValue="fa5KxSzMs5N+9/5uPXxm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3610814</v>
      </c>
      <c r="S5" s="600"/>
      <c r="T5" s="600"/>
      <c r="U5" s="600"/>
      <c r="V5" s="600"/>
      <c r="W5" s="600"/>
      <c r="X5" s="600"/>
      <c r="Y5" s="601"/>
      <c r="Z5" s="602">
        <v>13.9</v>
      </c>
      <c r="AA5" s="602"/>
      <c r="AB5" s="602"/>
      <c r="AC5" s="602"/>
      <c r="AD5" s="603">
        <v>3610814</v>
      </c>
      <c r="AE5" s="603"/>
      <c r="AF5" s="603"/>
      <c r="AG5" s="603"/>
      <c r="AH5" s="603"/>
      <c r="AI5" s="603"/>
      <c r="AJ5" s="603"/>
      <c r="AK5" s="603"/>
      <c r="AL5" s="604">
        <v>33.200000000000003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3594862</v>
      </c>
      <c r="BH5" s="611"/>
      <c r="BI5" s="611"/>
      <c r="BJ5" s="611"/>
      <c r="BK5" s="611"/>
      <c r="BL5" s="611"/>
      <c r="BM5" s="611"/>
      <c r="BN5" s="612"/>
      <c r="BO5" s="613">
        <v>99.6</v>
      </c>
      <c r="BP5" s="613"/>
      <c r="BQ5" s="613"/>
      <c r="BR5" s="613"/>
      <c r="BS5" s="614">
        <v>367747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203519</v>
      </c>
      <c r="S6" s="611"/>
      <c r="T6" s="611"/>
      <c r="U6" s="611"/>
      <c r="V6" s="611"/>
      <c r="W6" s="611"/>
      <c r="X6" s="611"/>
      <c r="Y6" s="612"/>
      <c r="Z6" s="613">
        <v>0.8</v>
      </c>
      <c r="AA6" s="613"/>
      <c r="AB6" s="613"/>
      <c r="AC6" s="613"/>
      <c r="AD6" s="614">
        <v>203519</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3594862</v>
      </c>
      <c r="BH6" s="611"/>
      <c r="BI6" s="611"/>
      <c r="BJ6" s="611"/>
      <c r="BK6" s="611"/>
      <c r="BL6" s="611"/>
      <c r="BM6" s="611"/>
      <c r="BN6" s="612"/>
      <c r="BO6" s="613">
        <v>99.6</v>
      </c>
      <c r="BP6" s="613"/>
      <c r="BQ6" s="613"/>
      <c r="BR6" s="613"/>
      <c r="BS6" s="614">
        <v>367747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108660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108514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964</v>
      </c>
      <c r="S7" s="611"/>
      <c r="T7" s="611"/>
      <c r="U7" s="611"/>
      <c r="V7" s="611"/>
      <c r="W7" s="611"/>
      <c r="X7" s="611"/>
      <c r="Y7" s="612"/>
      <c r="Z7" s="613">
        <v>0</v>
      </c>
      <c r="AA7" s="613"/>
      <c r="AB7" s="613"/>
      <c r="AC7" s="613"/>
      <c r="AD7" s="614">
        <v>964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1237414</v>
      </c>
      <c r="BH7" s="611"/>
      <c r="BI7" s="611"/>
      <c r="BJ7" s="611"/>
      <c r="BK7" s="611"/>
      <c r="BL7" s="611"/>
      <c r="BM7" s="611"/>
      <c r="BN7" s="612"/>
      <c r="BO7" s="613">
        <v>34.299999999999997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8466118</v>
      </c>
      <c r="CS7" s="611"/>
      <c r="CT7" s="611"/>
      <c r="CU7" s="611"/>
      <c r="CV7" s="611"/>
      <c r="CW7" s="611"/>
      <c r="CX7" s="611"/>
      <c r="CY7" s="612"/>
      <c r="CZ7" s="613">
        <v>34.5</v>
      </c>
      <c r="DA7" s="613"/>
      <c r="DB7" s="613"/>
      <c r="DC7" s="613"/>
      <c r="DD7" s="619">
        <v>137452</v>
      </c>
      <c r="DE7" s="611"/>
      <c r="DF7" s="611"/>
      <c r="DG7" s="611"/>
      <c r="DH7" s="611"/>
      <c r="DI7" s="611"/>
      <c r="DJ7" s="611"/>
      <c r="DK7" s="611"/>
      <c r="DL7" s="611"/>
      <c r="DM7" s="611"/>
      <c r="DN7" s="611"/>
      <c r="DO7" s="611"/>
      <c r="DP7" s="612"/>
      <c r="DQ7" s="619">
        <v>5782087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18704</v>
      </c>
      <c r="S8" s="611"/>
      <c r="T8" s="611"/>
      <c r="U8" s="611"/>
      <c r="V8" s="611"/>
      <c r="W8" s="611"/>
      <c r="X8" s="611"/>
      <c r="Y8" s="612"/>
      <c r="Z8" s="613">
        <v>0.1</v>
      </c>
      <c r="AA8" s="613"/>
      <c r="AB8" s="613"/>
      <c r="AC8" s="613"/>
      <c r="AD8" s="614">
        <v>18704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42389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4551148</v>
      </c>
      <c r="CS8" s="611"/>
      <c r="CT8" s="611"/>
      <c r="CU8" s="611"/>
      <c r="CV8" s="611"/>
      <c r="CW8" s="611"/>
      <c r="CX8" s="611"/>
      <c r="CY8" s="612"/>
      <c r="CZ8" s="613">
        <v>18.600000000000001</v>
      </c>
      <c r="DA8" s="613"/>
      <c r="DB8" s="613"/>
      <c r="DC8" s="613"/>
      <c r="DD8" s="619">
        <v>257359</v>
      </c>
      <c r="DE8" s="611"/>
      <c r="DF8" s="611"/>
      <c r="DG8" s="611"/>
      <c r="DH8" s="611"/>
      <c r="DI8" s="611"/>
      <c r="DJ8" s="611"/>
      <c r="DK8" s="611"/>
      <c r="DL8" s="611"/>
      <c r="DM8" s="611"/>
      <c r="DN8" s="611"/>
      <c r="DO8" s="611"/>
      <c r="DP8" s="612"/>
      <c r="DQ8" s="619">
        <v>2637782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20981</v>
      </c>
      <c r="S9" s="611"/>
      <c r="T9" s="611"/>
      <c r="U9" s="611"/>
      <c r="V9" s="611"/>
      <c r="W9" s="611"/>
      <c r="X9" s="611"/>
      <c r="Y9" s="612"/>
      <c r="Z9" s="613">
        <v>0.1</v>
      </c>
      <c r="AA9" s="613"/>
      <c r="AB9" s="613"/>
      <c r="AC9" s="613"/>
      <c r="AD9" s="614">
        <v>20981</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1024806</v>
      </c>
      <c r="BH9" s="611"/>
      <c r="BI9" s="611"/>
      <c r="BJ9" s="611"/>
      <c r="BK9" s="611"/>
      <c r="BL9" s="611"/>
      <c r="BM9" s="611"/>
      <c r="BN9" s="612"/>
      <c r="BO9" s="613">
        <v>28.4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1900428</v>
      </c>
      <c r="CS9" s="611"/>
      <c r="CT9" s="611"/>
      <c r="CU9" s="611"/>
      <c r="CV9" s="611"/>
      <c r="CW9" s="611"/>
      <c r="CX9" s="611"/>
      <c r="CY9" s="612"/>
      <c r="CZ9" s="613">
        <v>7.8</v>
      </c>
      <c r="DA9" s="613"/>
      <c r="DB9" s="613"/>
      <c r="DC9" s="613"/>
      <c r="DD9" s="619">
        <v>464812</v>
      </c>
      <c r="DE9" s="611"/>
      <c r="DF9" s="611"/>
      <c r="DG9" s="611"/>
      <c r="DH9" s="611"/>
      <c r="DI9" s="611"/>
      <c r="DJ9" s="611"/>
      <c r="DK9" s="611"/>
      <c r="DL9" s="611"/>
      <c r="DM9" s="611"/>
      <c r="DN9" s="611"/>
      <c r="DO9" s="611"/>
      <c r="DP9" s="612"/>
      <c r="DQ9" s="619">
        <v>1122467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69352</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18086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12286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574142</v>
      </c>
      <c r="S11" s="611"/>
      <c r="T11" s="611"/>
      <c r="U11" s="611"/>
      <c r="V11" s="611"/>
      <c r="W11" s="611"/>
      <c r="X11" s="611"/>
      <c r="Y11" s="612"/>
      <c r="Z11" s="615">
        <v>2.2000000000000002</v>
      </c>
      <c r="AA11" s="616"/>
      <c r="AB11" s="616"/>
      <c r="AC11" s="622"/>
      <c r="AD11" s="619">
        <v>574142</v>
      </c>
      <c r="AE11" s="611"/>
      <c r="AF11" s="611"/>
      <c r="AG11" s="611"/>
      <c r="AH11" s="611"/>
      <c r="AI11" s="611"/>
      <c r="AJ11" s="611"/>
      <c r="AK11" s="612"/>
      <c r="AL11" s="615">
        <v>5.3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100867</v>
      </c>
      <c r="BH11" s="611"/>
      <c r="BI11" s="611"/>
      <c r="BJ11" s="611"/>
      <c r="BK11" s="611"/>
      <c r="BL11" s="611"/>
      <c r="BM11" s="611"/>
      <c r="BN11" s="612"/>
      <c r="BO11" s="613">
        <v>2.8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1121495</v>
      </c>
      <c r="CS11" s="611"/>
      <c r="CT11" s="611"/>
      <c r="CU11" s="611"/>
      <c r="CV11" s="611"/>
      <c r="CW11" s="611"/>
      <c r="CX11" s="611"/>
      <c r="CY11" s="612"/>
      <c r="CZ11" s="613">
        <v>4.5999999999999996</v>
      </c>
      <c r="DA11" s="613"/>
      <c r="DB11" s="613"/>
      <c r="DC11" s="613"/>
      <c r="DD11" s="619">
        <v>262758</v>
      </c>
      <c r="DE11" s="611"/>
      <c r="DF11" s="611"/>
      <c r="DG11" s="611"/>
      <c r="DH11" s="611"/>
      <c r="DI11" s="611"/>
      <c r="DJ11" s="611"/>
      <c r="DK11" s="611"/>
      <c r="DL11" s="611"/>
      <c r="DM11" s="611"/>
      <c r="DN11" s="611"/>
      <c r="DO11" s="611"/>
      <c r="DP11" s="612"/>
      <c r="DQ11" s="619">
        <v>766134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4714</v>
      </c>
      <c r="S12" s="611"/>
      <c r="T12" s="611"/>
      <c r="U12" s="611"/>
      <c r="V12" s="611"/>
      <c r="W12" s="611"/>
      <c r="X12" s="611"/>
      <c r="Y12" s="612"/>
      <c r="Z12" s="613">
        <v>0</v>
      </c>
      <c r="AA12" s="613"/>
      <c r="AB12" s="613"/>
      <c r="AC12" s="613"/>
      <c r="AD12" s="614">
        <v>4714</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2095461</v>
      </c>
      <c r="BH12" s="611"/>
      <c r="BI12" s="611"/>
      <c r="BJ12" s="611"/>
      <c r="BK12" s="611"/>
      <c r="BL12" s="611"/>
      <c r="BM12" s="611"/>
      <c r="BN12" s="612"/>
      <c r="BO12" s="613">
        <v>58</v>
      </c>
      <c r="BP12" s="613"/>
      <c r="BQ12" s="613"/>
      <c r="BR12" s="613"/>
      <c r="BS12" s="614">
        <v>367747</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1136677</v>
      </c>
      <c r="CS12" s="611"/>
      <c r="CT12" s="611"/>
      <c r="CU12" s="611"/>
      <c r="CV12" s="611"/>
      <c r="CW12" s="611"/>
      <c r="CX12" s="611"/>
      <c r="CY12" s="612"/>
      <c r="CZ12" s="613">
        <v>4.5999999999999996</v>
      </c>
      <c r="DA12" s="613"/>
      <c r="DB12" s="613"/>
      <c r="DC12" s="613"/>
      <c r="DD12" s="619">
        <v>63911</v>
      </c>
      <c r="DE12" s="611"/>
      <c r="DF12" s="611"/>
      <c r="DG12" s="611"/>
      <c r="DH12" s="611"/>
      <c r="DI12" s="611"/>
      <c r="DJ12" s="611"/>
      <c r="DK12" s="611"/>
      <c r="DL12" s="611"/>
      <c r="DM12" s="611"/>
      <c r="DN12" s="611"/>
      <c r="DO12" s="611"/>
      <c r="DP12" s="612"/>
      <c r="DQ12" s="619">
        <v>532135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2091072</v>
      </c>
      <c r="BH13" s="611"/>
      <c r="BI13" s="611"/>
      <c r="BJ13" s="611"/>
      <c r="BK13" s="611"/>
      <c r="BL13" s="611"/>
      <c r="BM13" s="611"/>
      <c r="BN13" s="612"/>
      <c r="BO13" s="613">
        <v>57.9</v>
      </c>
      <c r="BP13" s="613"/>
      <c r="BQ13" s="613"/>
      <c r="BR13" s="613"/>
      <c r="BS13" s="614">
        <v>367747</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2815555</v>
      </c>
      <c r="CS13" s="611"/>
      <c r="CT13" s="611"/>
      <c r="CU13" s="611"/>
      <c r="CV13" s="611"/>
      <c r="CW13" s="611"/>
      <c r="CX13" s="611"/>
      <c r="CY13" s="612"/>
      <c r="CZ13" s="613">
        <v>11.5</v>
      </c>
      <c r="DA13" s="613"/>
      <c r="DB13" s="613"/>
      <c r="DC13" s="613"/>
      <c r="DD13" s="619">
        <v>1188622</v>
      </c>
      <c r="DE13" s="611"/>
      <c r="DF13" s="611"/>
      <c r="DG13" s="611"/>
      <c r="DH13" s="611"/>
      <c r="DI13" s="611"/>
      <c r="DJ13" s="611"/>
      <c r="DK13" s="611"/>
      <c r="DL13" s="611"/>
      <c r="DM13" s="611"/>
      <c r="DN13" s="611"/>
      <c r="DO13" s="611"/>
      <c r="DP13" s="612"/>
      <c r="DQ13" s="619">
        <v>1768670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158</v>
      </c>
      <c r="S14" s="611"/>
      <c r="T14" s="611"/>
      <c r="U14" s="611"/>
      <c r="V14" s="611"/>
      <c r="W14" s="611"/>
      <c r="X14" s="611"/>
      <c r="Y14" s="612"/>
      <c r="Z14" s="613">
        <v>0</v>
      </c>
      <c r="AA14" s="613"/>
      <c r="AB14" s="613"/>
      <c r="AC14" s="613"/>
      <c r="AD14" s="614">
        <v>158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102193</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734555</v>
      </c>
      <c r="CS14" s="611"/>
      <c r="CT14" s="611"/>
      <c r="CU14" s="611"/>
      <c r="CV14" s="611"/>
      <c r="CW14" s="611"/>
      <c r="CX14" s="611"/>
      <c r="CY14" s="612"/>
      <c r="CZ14" s="613">
        <v>3</v>
      </c>
      <c r="DA14" s="613"/>
      <c r="DB14" s="613"/>
      <c r="DC14" s="613"/>
      <c r="DD14" s="619">
        <v>57399</v>
      </c>
      <c r="DE14" s="611"/>
      <c r="DF14" s="611"/>
      <c r="DG14" s="611"/>
      <c r="DH14" s="611"/>
      <c r="DI14" s="611"/>
      <c r="DJ14" s="611"/>
      <c r="DK14" s="611"/>
      <c r="DL14" s="611"/>
      <c r="DM14" s="611"/>
      <c r="DN14" s="611"/>
      <c r="DO14" s="611"/>
      <c r="DP14" s="612"/>
      <c r="DQ14" s="619">
        <v>653995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159788</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1646376</v>
      </c>
      <c r="CS15" s="611"/>
      <c r="CT15" s="611"/>
      <c r="CU15" s="611"/>
      <c r="CV15" s="611"/>
      <c r="CW15" s="611"/>
      <c r="CX15" s="611"/>
      <c r="CY15" s="612"/>
      <c r="CZ15" s="613">
        <v>6.7</v>
      </c>
      <c r="DA15" s="613"/>
      <c r="DB15" s="613"/>
      <c r="DC15" s="613"/>
      <c r="DD15" s="619">
        <v>332962</v>
      </c>
      <c r="DE15" s="611"/>
      <c r="DF15" s="611"/>
      <c r="DG15" s="611"/>
      <c r="DH15" s="611"/>
      <c r="DI15" s="611"/>
      <c r="DJ15" s="611"/>
      <c r="DK15" s="611"/>
      <c r="DL15" s="611"/>
      <c r="DM15" s="611"/>
      <c r="DN15" s="611"/>
      <c r="DO15" s="611"/>
      <c r="DP15" s="612"/>
      <c r="DQ15" s="619">
        <v>1142383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18999</v>
      </c>
      <c r="S16" s="611"/>
      <c r="T16" s="611"/>
      <c r="U16" s="611"/>
      <c r="V16" s="611"/>
      <c r="W16" s="611"/>
      <c r="X16" s="611"/>
      <c r="Y16" s="612"/>
      <c r="Z16" s="613">
        <v>0.1</v>
      </c>
      <c r="AA16" s="613"/>
      <c r="AB16" s="613"/>
      <c r="AC16" s="613"/>
      <c r="AD16" s="614">
        <v>18999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6</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3272</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306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50398</v>
      </c>
      <c r="S17" s="611"/>
      <c r="T17" s="611"/>
      <c r="U17" s="611"/>
      <c r="V17" s="611"/>
      <c r="W17" s="611"/>
      <c r="X17" s="611"/>
      <c r="Y17" s="612"/>
      <c r="Z17" s="613">
        <v>0.2</v>
      </c>
      <c r="AA17" s="613"/>
      <c r="AB17" s="613"/>
      <c r="AC17" s="613"/>
      <c r="AD17" s="614">
        <v>50398</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2013107</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2000758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17854</v>
      </c>
      <c r="S18" s="611"/>
      <c r="T18" s="611"/>
      <c r="U18" s="611"/>
      <c r="V18" s="611"/>
      <c r="W18" s="611"/>
      <c r="X18" s="611"/>
      <c r="Y18" s="612"/>
      <c r="Z18" s="613">
        <v>0.1</v>
      </c>
      <c r="AA18" s="613"/>
      <c r="AB18" s="613"/>
      <c r="AC18" s="613"/>
      <c r="AD18" s="614">
        <v>17854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12985</v>
      </c>
      <c r="S19" s="611"/>
      <c r="T19" s="611"/>
      <c r="U19" s="611"/>
      <c r="V19" s="611"/>
      <c r="W19" s="611"/>
      <c r="X19" s="611"/>
      <c r="Y19" s="612"/>
      <c r="Z19" s="613">
        <v>0</v>
      </c>
      <c r="AA19" s="613"/>
      <c r="AB19" s="613"/>
      <c r="AC19" s="613"/>
      <c r="AD19" s="614">
        <v>12985</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15952</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4869</v>
      </c>
      <c r="S20" s="611"/>
      <c r="T20" s="611"/>
      <c r="U20" s="611"/>
      <c r="V20" s="611"/>
      <c r="W20" s="611"/>
      <c r="X20" s="611"/>
      <c r="Y20" s="612"/>
      <c r="Z20" s="613">
        <v>0</v>
      </c>
      <c r="AA20" s="613"/>
      <c r="AB20" s="613"/>
      <c r="AC20" s="613"/>
      <c r="AD20" s="614">
        <v>4869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15952</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24515477</v>
      </c>
      <c r="CS20" s="611"/>
      <c r="CT20" s="611"/>
      <c r="CU20" s="611"/>
      <c r="CV20" s="611"/>
      <c r="CW20" s="611"/>
      <c r="CX20" s="611"/>
      <c r="CY20" s="612"/>
      <c r="CZ20" s="613">
        <v>100</v>
      </c>
      <c r="DA20" s="613"/>
      <c r="DB20" s="613"/>
      <c r="DC20" s="613"/>
      <c r="DD20" s="619">
        <v>2765275</v>
      </c>
      <c r="DE20" s="611"/>
      <c r="DF20" s="611"/>
      <c r="DG20" s="611"/>
      <c r="DH20" s="611"/>
      <c r="DI20" s="611"/>
      <c r="DJ20" s="611"/>
      <c r="DK20" s="611"/>
      <c r="DL20" s="611"/>
      <c r="DM20" s="611"/>
      <c r="DN20" s="611"/>
      <c r="DO20" s="611"/>
      <c r="DP20" s="612"/>
      <c r="DQ20" s="619">
        <v>16527517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7291019</v>
      </c>
      <c r="S21" s="611"/>
      <c r="T21" s="611"/>
      <c r="U21" s="611"/>
      <c r="V21" s="611"/>
      <c r="W21" s="611"/>
      <c r="X21" s="611"/>
      <c r="Y21" s="612"/>
      <c r="Z21" s="613">
        <v>28.1</v>
      </c>
      <c r="AA21" s="613"/>
      <c r="AB21" s="613"/>
      <c r="AC21" s="613"/>
      <c r="AD21" s="614">
        <v>6275128</v>
      </c>
      <c r="AE21" s="614"/>
      <c r="AF21" s="614"/>
      <c r="AG21" s="614"/>
      <c r="AH21" s="614"/>
      <c r="AI21" s="614"/>
      <c r="AJ21" s="614"/>
      <c r="AK21" s="614"/>
      <c r="AL21" s="615">
        <v>57.8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15952</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6275128</v>
      </c>
      <c r="S22" s="611"/>
      <c r="T22" s="611"/>
      <c r="U22" s="611"/>
      <c r="V22" s="611"/>
      <c r="W22" s="611"/>
      <c r="X22" s="611"/>
      <c r="Y22" s="612"/>
      <c r="Z22" s="613">
        <v>24.1</v>
      </c>
      <c r="AA22" s="613"/>
      <c r="AB22" s="613"/>
      <c r="AC22" s="613"/>
      <c r="AD22" s="614">
        <v>6275128</v>
      </c>
      <c r="AE22" s="614"/>
      <c r="AF22" s="614"/>
      <c r="AG22" s="614"/>
      <c r="AH22" s="614"/>
      <c r="AI22" s="614"/>
      <c r="AJ22" s="614"/>
      <c r="AK22" s="614"/>
      <c r="AL22" s="615">
        <v>57.8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1015891</v>
      </c>
      <c r="S23" s="611"/>
      <c r="T23" s="611"/>
      <c r="U23" s="611"/>
      <c r="V23" s="611"/>
      <c r="W23" s="611"/>
      <c r="X23" s="611"/>
      <c r="Y23" s="612"/>
      <c r="Z23" s="613">
        <v>3.9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7340491</v>
      </c>
      <c r="CS24" s="600"/>
      <c r="CT24" s="600"/>
      <c r="CU24" s="600"/>
      <c r="CV24" s="600"/>
      <c r="CW24" s="600"/>
      <c r="CX24" s="600"/>
      <c r="CY24" s="601"/>
      <c r="CZ24" s="604">
        <v>29.9</v>
      </c>
      <c r="DA24" s="605"/>
      <c r="DB24" s="605"/>
      <c r="DC24" s="621"/>
      <c r="DD24" s="645">
        <v>5959407</v>
      </c>
      <c r="DE24" s="600"/>
      <c r="DF24" s="600"/>
      <c r="DG24" s="600"/>
      <c r="DH24" s="600"/>
      <c r="DI24" s="600"/>
      <c r="DJ24" s="600"/>
      <c r="DK24" s="601"/>
      <c r="DL24" s="645">
        <v>5708900</v>
      </c>
      <c r="DM24" s="600"/>
      <c r="DN24" s="600"/>
      <c r="DO24" s="600"/>
      <c r="DP24" s="600"/>
      <c r="DQ24" s="600"/>
      <c r="DR24" s="600"/>
      <c r="DS24" s="600"/>
      <c r="DT24" s="600"/>
      <c r="DU24" s="600"/>
      <c r="DV24" s="601"/>
      <c r="DW24" s="604">
        <v>52.3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11812266</v>
      </c>
      <c r="S25" s="611"/>
      <c r="T25" s="611"/>
      <c r="U25" s="611"/>
      <c r="V25" s="611"/>
      <c r="W25" s="611"/>
      <c r="X25" s="611"/>
      <c r="Y25" s="612"/>
      <c r="Z25" s="613">
        <v>45.4</v>
      </c>
      <c r="AA25" s="613"/>
      <c r="AB25" s="613"/>
      <c r="AC25" s="613"/>
      <c r="AD25" s="614">
        <v>10796375</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3211557</v>
      </c>
      <c r="CS25" s="642"/>
      <c r="CT25" s="642"/>
      <c r="CU25" s="642"/>
      <c r="CV25" s="642"/>
      <c r="CW25" s="642"/>
      <c r="CX25" s="642"/>
      <c r="CY25" s="643"/>
      <c r="CZ25" s="615">
        <v>13.1</v>
      </c>
      <c r="DA25" s="640"/>
      <c r="DB25" s="640"/>
      <c r="DC25" s="644"/>
      <c r="DD25" s="619">
        <v>3057441</v>
      </c>
      <c r="DE25" s="642"/>
      <c r="DF25" s="642"/>
      <c r="DG25" s="642"/>
      <c r="DH25" s="642"/>
      <c r="DI25" s="642"/>
      <c r="DJ25" s="642"/>
      <c r="DK25" s="643"/>
      <c r="DL25" s="619">
        <v>3033489</v>
      </c>
      <c r="DM25" s="642"/>
      <c r="DN25" s="642"/>
      <c r="DO25" s="642"/>
      <c r="DP25" s="642"/>
      <c r="DQ25" s="642"/>
      <c r="DR25" s="642"/>
      <c r="DS25" s="642"/>
      <c r="DT25" s="642"/>
      <c r="DU25" s="642"/>
      <c r="DV25" s="643"/>
      <c r="DW25" s="615">
        <v>27.8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1675</v>
      </c>
      <c r="S26" s="611"/>
      <c r="T26" s="611"/>
      <c r="U26" s="611"/>
      <c r="V26" s="611"/>
      <c r="W26" s="611"/>
      <c r="X26" s="611"/>
      <c r="Y26" s="612"/>
      <c r="Z26" s="613">
        <v>0</v>
      </c>
      <c r="AA26" s="613"/>
      <c r="AB26" s="613"/>
      <c r="AC26" s="613"/>
      <c r="AD26" s="614">
        <v>1675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2179939</v>
      </c>
      <c r="CS26" s="611"/>
      <c r="CT26" s="611"/>
      <c r="CU26" s="611"/>
      <c r="CV26" s="611"/>
      <c r="CW26" s="611"/>
      <c r="CX26" s="611"/>
      <c r="CY26" s="612"/>
      <c r="CZ26" s="615">
        <v>8.9</v>
      </c>
      <c r="DA26" s="640"/>
      <c r="DB26" s="640"/>
      <c r="DC26" s="644"/>
      <c r="DD26" s="619">
        <v>2066507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148240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3610814</v>
      </c>
      <c r="BH27" s="611"/>
      <c r="BI27" s="611"/>
      <c r="BJ27" s="611"/>
      <c r="BK27" s="611"/>
      <c r="BL27" s="611"/>
      <c r="BM27" s="611"/>
      <c r="BN27" s="612"/>
      <c r="BO27" s="613">
        <v>100</v>
      </c>
      <c r="BP27" s="613"/>
      <c r="BQ27" s="613"/>
      <c r="BR27" s="613"/>
      <c r="BS27" s="614">
        <v>367747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2115827</v>
      </c>
      <c r="CS27" s="642"/>
      <c r="CT27" s="642"/>
      <c r="CU27" s="642"/>
      <c r="CV27" s="642"/>
      <c r="CW27" s="642"/>
      <c r="CX27" s="642"/>
      <c r="CY27" s="643"/>
      <c r="CZ27" s="615">
        <v>8.6</v>
      </c>
      <c r="DA27" s="640"/>
      <c r="DB27" s="640"/>
      <c r="DC27" s="644"/>
      <c r="DD27" s="619">
        <v>901208</v>
      </c>
      <c r="DE27" s="642"/>
      <c r="DF27" s="642"/>
      <c r="DG27" s="642"/>
      <c r="DH27" s="642"/>
      <c r="DI27" s="642"/>
      <c r="DJ27" s="642"/>
      <c r="DK27" s="643"/>
      <c r="DL27" s="619">
        <v>674653</v>
      </c>
      <c r="DM27" s="642"/>
      <c r="DN27" s="642"/>
      <c r="DO27" s="642"/>
      <c r="DP27" s="642"/>
      <c r="DQ27" s="642"/>
      <c r="DR27" s="642"/>
      <c r="DS27" s="642"/>
      <c r="DT27" s="642"/>
      <c r="DU27" s="642"/>
      <c r="DV27" s="643"/>
      <c r="DW27" s="615">
        <v>6.2</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180928</v>
      </c>
      <c r="S28" s="611"/>
      <c r="T28" s="611"/>
      <c r="U28" s="611"/>
      <c r="V28" s="611"/>
      <c r="W28" s="611"/>
      <c r="X28" s="611"/>
      <c r="Y28" s="612"/>
      <c r="Z28" s="613">
        <v>0.7</v>
      </c>
      <c r="AA28" s="613"/>
      <c r="AB28" s="613"/>
      <c r="AC28" s="613"/>
      <c r="AD28" s="614">
        <v>51577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2013107</v>
      </c>
      <c r="CS28" s="611"/>
      <c r="CT28" s="611"/>
      <c r="CU28" s="611"/>
      <c r="CV28" s="611"/>
      <c r="CW28" s="611"/>
      <c r="CX28" s="611"/>
      <c r="CY28" s="612"/>
      <c r="CZ28" s="615">
        <v>8.1999999999999993</v>
      </c>
      <c r="DA28" s="640"/>
      <c r="DB28" s="640"/>
      <c r="DC28" s="644"/>
      <c r="DD28" s="619">
        <v>2000758</v>
      </c>
      <c r="DE28" s="611"/>
      <c r="DF28" s="611"/>
      <c r="DG28" s="611"/>
      <c r="DH28" s="611"/>
      <c r="DI28" s="611"/>
      <c r="DJ28" s="611"/>
      <c r="DK28" s="612"/>
      <c r="DL28" s="619">
        <v>2000758</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73253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2013107</v>
      </c>
      <c r="CS29" s="642"/>
      <c r="CT29" s="642"/>
      <c r="CU29" s="642"/>
      <c r="CV29" s="642"/>
      <c r="CW29" s="642"/>
      <c r="CX29" s="642"/>
      <c r="CY29" s="643"/>
      <c r="CZ29" s="615">
        <v>8.1999999999999993</v>
      </c>
      <c r="DA29" s="640"/>
      <c r="DB29" s="640"/>
      <c r="DC29" s="644"/>
      <c r="DD29" s="619">
        <v>2000758</v>
      </c>
      <c r="DE29" s="642"/>
      <c r="DF29" s="642"/>
      <c r="DG29" s="642"/>
      <c r="DH29" s="642"/>
      <c r="DI29" s="642"/>
      <c r="DJ29" s="642"/>
      <c r="DK29" s="643"/>
      <c r="DL29" s="619">
        <v>2000758</v>
      </c>
      <c r="DM29" s="642"/>
      <c r="DN29" s="642"/>
      <c r="DO29" s="642"/>
      <c r="DP29" s="642"/>
      <c r="DQ29" s="642"/>
      <c r="DR29" s="642"/>
      <c r="DS29" s="642"/>
      <c r="DT29" s="642"/>
      <c r="DU29" s="642"/>
      <c r="DV29" s="643"/>
      <c r="DW29" s="615">
        <v>18.3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1858341</v>
      </c>
      <c r="S30" s="611"/>
      <c r="T30" s="611"/>
      <c r="U30" s="611"/>
      <c r="V30" s="611"/>
      <c r="W30" s="611"/>
      <c r="X30" s="611"/>
      <c r="Y30" s="612"/>
      <c r="Z30" s="613">
        <v>7.1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1989785</v>
      </c>
      <c r="CS30" s="611"/>
      <c r="CT30" s="611"/>
      <c r="CU30" s="611"/>
      <c r="CV30" s="611"/>
      <c r="CW30" s="611"/>
      <c r="CX30" s="611"/>
      <c r="CY30" s="612"/>
      <c r="CZ30" s="615">
        <v>8.1</v>
      </c>
      <c r="DA30" s="640"/>
      <c r="DB30" s="640"/>
      <c r="DC30" s="644"/>
      <c r="DD30" s="619">
        <v>1977568</v>
      </c>
      <c r="DE30" s="611"/>
      <c r="DF30" s="611"/>
      <c r="DG30" s="611"/>
      <c r="DH30" s="611"/>
      <c r="DI30" s="611"/>
      <c r="DJ30" s="611"/>
      <c r="DK30" s="612"/>
      <c r="DL30" s="619">
        <v>1977568</v>
      </c>
      <c r="DM30" s="611"/>
      <c r="DN30" s="611"/>
      <c r="DO30" s="611"/>
      <c r="DP30" s="611"/>
      <c r="DQ30" s="611"/>
      <c r="DR30" s="611"/>
      <c r="DS30" s="611"/>
      <c r="DT30" s="611"/>
      <c r="DU30" s="611"/>
      <c r="DV30" s="612"/>
      <c r="DW30" s="615">
        <v>18.100000000000001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99.7</v>
      </c>
      <c r="BH31" s="654"/>
      <c r="BI31" s="654"/>
      <c r="BJ31" s="654"/>
      <c r="BK31" s="654"/>
      <c r="BL31" s="654"/>
      <c r="BM31" s="605">
        <v>99.1</v>
      </c>
      <c r="BN31" s="654"/>
      <c r="BO31" s="654"/>
      <c r="BP31" s="654"/>
      <c r="BQ31" s="655"/>
      <c r="BR31" s="666">
        <v>99.7</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23322</v>
      </c>
      <c r="CS31" s="642"/>
      <c r="CT31" s="642"/>
      <c r="CU31" s="642"/>
      <c r="CV31" s="642"/>
      <c r="CW31" s="642"/>
      <c r="CX31" s="642"/>
      <c r="CY31" s="643"/>
      <c r="CZ31" s="615">
        <v>0.1</v>
      </c>
      <c r="DA31" s="640"/>
      <c r="DB31" s="640"/>
      <c r="DC31" s="644"/>
      <c r="DD31" s="619">
        <v>23190</v>
      </c>
      <c r="DE31" s="642"/>
      <c r="DF31" s="642"/>
      <c r="DG31" s="642"/>
      <c r="DH31" s="642"/>
      <c r="DI31" s="642"/>
      <c r="DJ31" s="642"/>
      <c r="DK31" s="643"/>
      <c r="DL31" s="619">
        <v>23190</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1101550</v>
      </c>
      <c r="S32" s="611"/>
      <c r="T32" s="611"/>
      <c r="U32" s="611"/>
      <c r="V32" s="611"/>
      <c r="W32" s="611"/>
      <c r="X32" s="611"/>
      <c r="Y32" s="612"/>
      <c r="Z32" s="613">
        <v>4.2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99.7</v>
      </c>
      <c r="BH32" s="642"/>
      <c r="BI32" s="642"/>
      <c r="BJ32" s="642"/>
      <c r="BK32" s="642"/>
      <c r="BL32" s="642"/>
      <c r="BM32" s="616">
        <v>99.1</v>
      </c>
      <c r="BN32" s="642"/>
      <c r="BO32" s="642"/>
      <c r="BP32" s="642"/>
      <c r="BQ32" s="665"/>
      <c r="BR32" s="667">
        <v>99.7</v>
      </c>
      <c r="BS32" s="642"/>
      <c r="BT32" s="642"/>
      <c r="BU32" s="642"/>
      <c r="BV32" s="642"/>
      <c r="BW32" s="642"/>
      <c r="BX32" s="616">
        <v>99.2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70301</v>
      </c>
      <c r="S33" s="611"/>
      <c r="T33" s="611"/>
      <c r="U33" s="611"/>
      <c r="V33" s="611"/>
      <c r="W33" s="611"/>
      <c r="X33" s="611"/>
      <c r="Y33" s="612"/>
      <c r="Z33" s="613">
        <v>0.3</v>
      </c>
      <c r="AA33" s="613"/>
      <c r="AB33" s="613"/>
      <c r="AC33" s="613"/>
      <c r="AD33" s="614">
        <v>10422</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99.7</v>
      </c>
      <c r="BH33" s="669"/>
      <c r="BI33" s="669"/>
      <c r="BJ33" s="669"/>
      <c r="BK33" s="669"/>
      <c r="BL33" s="669"/>
      <c r="BM33" s="670">
        <v>98.9</v>
      </c>
      <c r="BN33" s="669"/>
      <c r="BO33" s="669"/>
      <c r="BP33" s="669"/>
      <c r="BQ33" s="671"/>
      <c r="BR33" s="668">
        <v>99.7</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14406439</v>
      </c>
      <c r="CS33" s="642"/>
      <c r="CT33" s="642"/>
      <c r="CU33" s="642"/>
      <c r="CV33" s="642"/>
      <c r="CW33" s="642"/>
      <c r="CX33" s="642"/>
      <c r="CY33" s="643"/>
      <c r="CZ33" s="615">
        <v>58.8</v>
      </c>
      <c r="DA33" s="640"/>
      <c r="DB33" s="640"/>
      <c r="DC33" s="644"/>
      <c r="DD33" s="619">
        <v>10076950</v>
      </c>
      <c r="DE33" s="642"/>
      <c r="DF33" s="642"/>
      <c r="DG33" s="642"/>
      <c r="DH33" s="642"/>
      <c r="DI33" s="642"/>
      <c r="DJ33" s="642"/>
      <c r="DK33" s="643"/>
      <c r="DL33" s="619">
        <v>4403127</v>
      </c>
      <c r="DM33" s="642"/>
      <c r="DN33" s="642"/>
      <c r="DO33" s="642"/>
      <c r="DP33" s="642"/>
      <c r="DQ33" s="642"/>
      <c r="DR33" s="642"/>
      <c r="DS33" s="642"/>
      <c r="DT33" s="642"/>
      <c r="DU33" s="642"/>
      <c r="DV33" s="643"/>
      <c r="DW33" s="615">
        <v>40.4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2113982</v>
      </c>
      <c r="S34" s="611"/>
      <c r="T34" s="611"/>
      <c r="U34" s="611"/>
      <c r="V34" s="611"/>
      <c r="W34" s="611"/>
      <c r="X34" s="611"/>
      <c r="Y34" s="612"/>
      <c r="Z34" s="613">
        <v>8.1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3379766</v>
      </c>
      <c r="CS34" s="611"/>
      <c r="CT34" s="611"/>
      <c r="CU34" s="611"/>
      <c r="CV34" s="611"/>
      <c r="CW34" s="611"/>
      <c r="CX34" s="611"/>
      <c r="CY34" s="612"/>
      <c r="CZ34" s="615">
        <v>13.8</v>
      </c>
      <c r="DA34" s="640"/>
      <c r="DB34" s="640"/>
      <c r="DC34" s="644"/>
      <c r="DD34" s="619">
        <v>2010267</v>
      </c>
      <c r="DE34" s="611"/>
      <c r="DF34" s="611"/>
      <c r="DG34" s="611"/>
      <c r="DH34" s="611"/>
      <c r="DI34" s="611"/>
      <c r="DJ34" s="611"/>
      <c r="DK34" s="612"/>
      <c r="DL34" s="619">
        <v>1722817</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5483838</v>
      </c>
      <c r="S35" s="611"/>
      <c r="T35" s="611"/>
      <c r="U35" s="611"/>
      <c r="V35" s="611"/>
      <c r="W35" s="611"/>
      <c r="X35" s="611"/>
      <c r="Y35" s="612"/>
      <c r="Z35" s="613">
        <v>21.1</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612544</v>
      </c>
      <c r="CS35" s="642"/>
      <c r="CT35" s="642"/>
      <c r="CU35" s="642"/>
      <c r="CV35" s="642"/>
      <c r="CW35" s="642"/>
      <c r="CX35" s="642"/>
      <c r="CY35" s="643"/>
      <c r="CZ35" s="615">
        <v>2.5</v>
      </c>
      <c r="DA35" s="640"/>
      <c r="DB35" s="640"/>
      <c r="DC35" s="644"/>
      <c r="DD35" s="619">
        <v>501348</v>
      </c>
      <c r="DE35" s="642"/>
      <c r="DF35" s="642"/>
      <c r="DG35" s="642"/>
      <c r="DH35" s="642"/>
      <c r="DI35" s="642"/>
      <c r="DJ35" s="642"/>
      <c r="DK35" s="643"/>
      <c r="DL35" s="619">
        <v>256927</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1604355</v>
      </c>
      <c r="S36" s="611"/>
      <c r="T36" s="611"/>
      <c r="U36" s="611"/>
      <c r="V36" s="611"/>
      <c r="W36" s="611"/>
      <c r="X36" s="611"/>
      <c r="Y36" s="612"/>
      <c r="Z36" s="613">
        <v>6.2</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2600952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76992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2529101</v>
      </c>
      <c r="CS36" s="611"/>
      <c r="CT36" s="611"/>
      <c r="CU36" s="611"/>
      <c r="CV36" s="611"/>
      <c r="CW36" s="611"/>
      <c r="CX36" s="611"/>
      <c r="CY36" s="612"/>
      <c r="CZ36" s="615">
        <v>10.3</v>
      </c>
      <c r="DA36" s="640"/>
      <c r="DB36" s="640"/>
      <c r="DC36" s="644"/>
      <c r="DD36" s="619">
        <v>1306419</v>
      </c>
      <c r="DE36" s="611"/>
      <c r="DF36" s="611"/>
      <c r="DG36" s="611"/>
      <c r="DH36" s="611"/>
      <c r="DI36" s="611"/>
      <c r="DJ36" s="611"/>
      <c r="DK36" s="612"/>
      <c r="DL36" s="619">
        <v>645813</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626592</v>
      </c>
      <c r="S37" s="611"/>
      <c r="T37" s="611"/>
      <c r="U37" s="611"/>
      <c r="V37" s="611"/>
      <c r="W37" s="611"/>
      <c r="X37" s="611"/>
      <c r="Y37" s="612"/>
      <c r="Z37" s="613">
        <v>2.4</v>
      </c>
      <c r="AA37" s="613"/>
      <c r="AB37" s="613"/>
      <c r="AC37" s="613"/>
      <c r="AD37" s="614">
        <v>1377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1056268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59351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142645</v>
      </c>
      <c r="CS37" s="642"/>
      <c r="CT37" s="642"/>
      <c r="CU37" s="642"/>
      <c r="CV37" s="642"/>
      <c r="CW37" s="642"/>
      <c r="CX37" s="642"/>
      <c r="CY37" s="643"/>
      <c r="CZ37" s="615">
        <v>0.6</v>
      </c>
      <c r="DA37" s="640"/>
      <c r="DB37" s="640"/>
      <c r="DC37" s="644"/>
      <c r="DD37" s="619">
        <v>134106</v>
      </c>
      <c r="DE37" s="642"/>
      <c r="DF37" s="642"/>
      <c r="DG37" s="642"/>
      <c r="DH37" s="642"/>
      <c r="DI37" s="642"/>
      <c r="DJ37" s="642"/>
      <c r="DK37" s="643"/>
      <c r="DL37" s="619">
        <v>129158</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916664</v>
      </c>
      <c r="S38" s="611"/>
      <c r="T38" s="611"/>
      <c r="U38" s="611"/>
      <c r="V38" s="611"/>
      <c r="W38" s="611"/>
      <c r="X38" s="611"/>
      <c r="Y38" s="612"/>
      <c r="Z38" s="613">
        <v>3.5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343519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2796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2213881</v>
      </c>
      <c r="CS38" s="611"/>
      <c r="CT38" s="611"/>
      <c r="CU38" s="611"/>
      <c r="CV38" s="611"/>
      <c r="CW38" s="611"/>
      <c r="CX38" s="611"/>
      <c r="CY38" s="612"/>
      <c r="CZ38" s="615">
        <v>9</v>
      </c>
      <c r="DA38" s="640"/>
      <c r="DB38" s="640"/>
      <c r="DC38" s="644"/>
      <c r="DD38" s="619">
        <v>2040236</v>
      </c>
      <c r="DE38" s="611"/>
      <c r="DF38" s="611"/>
      <c r="DG38" s="611"/>
      <c r="DH38" s="611"/>
      <c r="DI38" s="611"/>
      <c r="DJ38" s="611"/>
      <c r="DK38" s="612"/>
      <c r="DL38" s="619">
        <v>1777570</v>
      </c>
      <c r="DM38" s="611"/>
      <c r="DN38" s="611"/>
      <c r="DO38" s="611"/>
      <c r="DP38" s="611"/>
      <c r="DQ38" s="611"/>
      <c r="DR38" s="611"/>
      <c r="DS38" s="611"/>
      <c r="DT38" s="611"/>
      <c r="DU38" s="611"/>
      <c r="DV38" s="612"/>
      <c r="DW38" s="615">
        <v>16.3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43552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4102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5255347</v>
      </c>
      <c r="CS39" s="642"/>
      <c r="CT39" s="642"/>
      <c r="CU39" s="642"/>
      <c r="CV39" s="642"/>
      <c r="CW39" s="642"/>
      <c r="CX39" s="642"/>
      <c r="CY39" s="643"/>
      <c r="CZ39" s="615">
        <v>21.4</v>
      </c>
      <c r="DA39" s="640"/>
      <c r="DB39" s="640"/>
      <c r="DC39" s="644"/>
      <c r="DD39" s="619">
        <v>4218680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49664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415800</v>
      </c>
      <c r="CS40" s="611"/>
      <c r="CT40" s="611"/>
      <c r="CU40" s="611"/>
      <c r="CV40" s="611"/>
      <c r="CW40" s="611"/>
      <c r="CX40" s="611"/>
      <c r="CY40" s="612"/>
      <c r="CZ40" s="615">
        <v>1.7</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25991985</v>
      </c>
      <c r="S41" s="683"/>
      <c r="T41" s="683"/>
      <c r="U41" s="683"/>
      <c r="V41" s="683"/>
      <c r="W41" s="683"/>
      <c r="X41" s="683"/>
      <c r="Y41" s="687"/>
      <c r="Z41" s="688">
        <v>100</v>
      </c>
      <c r="AA41" s="688"/>
      <c r="AB41" s="688"/>
      <c r="AC41" s="688"/>
      <c r="AD41" s="689">
        <v>10861426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261418</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896195</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426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2768547</v>
      </c>
      <c r="CS42" s="642"/>
      <c r="CT42" s="642"/>
      <c r="CU42" s="642"/>
      <c r="CV42" s="642"/>
      <c r="CW42" s="642"/>
      <c r="CX42" s="642"/>
      <c r="CY42" s="643"/>
      <c r="CZ42" s="615">
        <v>11.3</v>
      </c>
      <c r="DA42" s="640"/>
      <c r="DB42" s="640"/>
      <c r="DC42" s="644"/>
      <c r="DD42" s="619">
        <v>491160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61477</v>
      </c>
      <c r="CS43" s="642"/>
      <c r="CT43" s="642"/>
      <c r="CU43" s="642"/>
      <c r="CV43" s="642"/>
      <c r="CW43" s="642"/>
      <c r="CX43" s="642"/>
      <c r="CY43" s="643"/>
      <c r="CZ43" s="615">
        <v>0.3</v>
      </c>
      <c r="DA43" s="640"/>
      <c r="DB43" s="640"/>
      <c r="DC43" s="644"/>
      <c r="DD43" s="619">
        <v>61477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2765275</v>
      </c>
      <c r="CS44" s="611"/>
      <c r="CT44" s="611"/>
      <c r="CU44" s="611"/>
      <c r="CV44" s="611"/>
      <c r="CW44" s="611"/>
      <c r="CX44" s="611"/>
      <c r="CY44" s="612"/>
      <c r="CZ44" s="615">
        <v>11.3</v>
      </c>
      <c r="DA44" s="616"/>
      <c r="DB44" s="616"/>
      <c r="DC44" s="622"/>
      <c r="DD44" s="619">
        <v>490854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809144</v>
      </c>
      <c r="CS45" s="642"/>
      <c r="CT45" s="642"/>
      <c r="CU45" s="642"/>
      <c r="CV45" s="642"/>
      <c r="CW45" s="642"/>
      <c r="CX45" s="642"/>
      <c r="CY45" s="643"/>
      <c r="CZ45" s="615">
        <v>3.3</v>
      </c>
      <c r="DA45" s="640"/>
      <c r="DB45" s="640"/>
      <c r="DC45" s="644"/>
      <c r="DD45" s="619">
        <v>58868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1885231</v>
      </c>
      <c r="CS46" s="611"/>
      <c r="CT46" s="611"/>
      <c r="CU46" s="611"/>
      <c r="CV46" s="611"/>
      <c r="CW46" s="611"/>
      <c r="CX46" s="611"/>
      <c r="CY46" s="612"/>
      <c r="CZ46" s="615">
        <v>7.7</v>
      </c>
      <c r="DA46" s="616"/>
      <c r="DB46" s="616"/>
      <c r="DC46" s="622"/>
      <c r="DD46" s="619">
        <v>409120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3272</v>
      </c>
      <c r="CS47" s="642"/>
      <c r="CT47" s="642"/>
      <c r="CU47" s="642"/>
      <c r="CV47" s="642"/>
      <c r="CW47" s="642"/>
      <c r="CX47" s="642"/>
      <c r="CY47" s="643"/>
      <c r="CZ47" s="615">
        <v>0</v>
      </c>
      <c r="DA47" s="640"/>
      <c r="DB47" s="640"/>
      <c r="DC47" s="644"/>
      <c r="DD47" s="619">
        <v>306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24515477</v>
      </c>
      <c r="CS49" s="669"/>
      <c r="CT49" s="669"/>
      <c r="CU49" s="669"/>
      <c r="CV49" s="669"/>
      <c r="CW49" s="669"/>
      <c r="CX49" s="669"/>
      <c r="CY49" s="698"/>
      <c r="CZ49" s="690">
        <v>100</v>
      </c>
      <c r="DA49" s="699"/>
      <c r="DB49" s="699"/>
      <c r="DC49" s="700"/>
      <c r="DD49" s="701">
        <v>16527517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onMtNP+0WWIMT0jsar6aIw9cuNdHt6/KmM4QS7Zk8JoZzw0WFT4uNCR3uCoPeAmCzAzHyAUu4lVPovQWGqTxA==" saltValue="SB7m8/mFvpcELnSipeMm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25951</v>
      </c>
      <c r="R7" s="740"/>
      <c r="S7" s="740"/>
      <c r="T7" s="740"/>
      <c r="U7" s="740"/>
      <c r="V7" s="740">
        <v>24476</v>
      </c>
      <c r="W7" s="740"/>
      <c r="X7" s="740"/>
      <c r="Y7" s="740"/>
      <c r="Z7" s="740"/>
      <c r="AA7" s="740">
        <v>1474</v>
      </c>
      <c r="AB7" s="740"/>
      <c r="AC7" s="740"/>
      <c r="AD7" s="740"/>
      <c r="AE7" s="741"/>
      <c r="AF7" s="742">
        <v>1266</v>
      </c>
      <c r="AG7" s="743"/>
      <c r="AH7" s="743"/>
      <c r="AI7" s="743"/>
      <c r="AJ7" s="744"/>
      <c r="AK7" s="745">
        <v>5483</v>
      </c>
      <c r="AL7" s="746"/>
      <c r="AM7" s="746"/>
      <c r="AN7" s="746"/>
      <c r="AO7" s="746"/>
      <c r="AP7" s="746">
        <v>10771</v>
      </c>
      <c r="AQ7" s="746"/>
      <c r="AR7" s="746"/>
      <c r="AS7" s="746"/>
      <c r="AT7" s="746"/>
      <c r="AU7" s="747" t="s">
        <v>558</v>
      </c>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567</v>
      </c>
      <c r="BT7" s="734"/>
      <c r="BU7" s="734"/>
      <c r="BV7" s="734"/>
      <c r="BW7" s="734"/>
      <c r="BX7" s="734"/>
      <c r="BY7" s="734"/>
      <c r="BZ7" s="734"/>
      <c r="CA7" s="734"/>
      <c r="CB7" s="734"/>
      <c r="CC7" s="734"/>
      <c r="CD7" s="734"/>
      <c r="CE7" s="734"/>
      <c r="CF7" s="734"/>
      <c r="CG7" s="749"/>
      <c r="CH7" s="730">
        <v>1</v>
      </c>
      <c r="CI7" s="731"/>
      <c r="CJ7" s="731"/>
      <c r="CK7" s="731"/>
      <c r="CL7" s="732"/>
      <c r="CM7" s="730">
        <v>155</v>
      </c>
      <c r="CN7" s="731"/>
      <c r="CO7" s="731"/>
      <c r="CP7" s="731"/>
      <c r="CQ7" s="732"/>
      <c r="CR7" s="730">
        <v>11</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29"/>
    </row>
    <row r="8" spans="1:131" s="230" customFormat="1" ht="26.25" customHeight="1" x14ac:dyDescent="0.15">
      <c r="A8" s="233">
        <v>2</v>
      </c>
      <c r="B8" s="767" t="s">
        <v>375</v>
      </c>
      <c r="C8" s="768"/>
      <c r="D8" s="768"/>
      <c r="E8" s="768"/>
      <c r="F8" s="768"/>
      <c r="G8" s="768"/>
      <c r="H8" s="768"/>
      <c r="I8" s="768"/>
      <c r="J8" s="768"/>
      <c r="K8" s="768"/>
      <c r="L8" s="768"/>
      <c r="M8" s="768"/>
      <c r="N8" s="768"/>
      <c r="O8" s="768"/>
      <c r="P8" s="769"/>
      <c r="Q8" s="770">
        <v>3</v>
      </c>
      <c r="R8" s="771"/>
      <c r="S8" s="771"/>
      <c r="T8" s="771"/>
      <c r="U8" s="771"/>
      <c r="V8" s="771">
        <v>2</v>
      </c>
      <c r="W8" s="771"/>
      <c r="X8" s="771"/>
      <c r="Y8" s="771"/>
      <c r="Z8" s="771"/>
      <c r="AA8" s="771">
        <v>2</v>
      </c>
      <c r="AB8" s="771"/>
      <c r="AC8" s="771"/>
      <c r="AD8" s="771"/>
      <c r="AE8" s="772"/>
      <c r="AF8" s="773">
        <v>2</v>
      </c>
      <c r="AG8" s="774"/>
      <c r="AH8" s="774"/>
      <c r="AI8" s="774"/>
      <c r="AJ8" s="775"/>
      <c r="AK8" s="776" t="s">
        <v>557</v>
      </c>
      <c r="AL8" s="764"/>
      <c r="AM8" s="764"/>
      <c r="AN8" s="764"/>
      <c r="AO8" s="756"/>
      <c r="AP8" s="757" t="s">
        <v>557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568</v>
      </c>
      <c r="BT8" s="761"/>
      <c r="BU8" s="761"/>
      <c r="BV8" s="761"/>
      <c r="BW8" s="761"/>
      <c r="BX8" s="761"/>
      <c r="BY8" s="761"/>
      <c r="BZ8" s="761"/>
      <c r="CA8" s="761"/>
      <c r="CB8" s="761"/>
      <c r="CC8" s="761"/>
      <c r="CD8" s="761"/>
      <c r="CE8" s="761"/>
      <c r="CF8" s="761"/>
      <c r="CG8" s="762"/>
      <c r="CH8" s="763">
        <v>-4</v>
      </c>
      <c r="CI8" s="764"/>
      <c r="CJ8" s="764"/>
      <c r="CK8" s="764"/>
      <c r="CL8" s="765"/>
      <c r="CM8" s="763">
        <v>136</v>
      </c>
      <c r="CN8" s="764"/>
      <c r="CO8" s="764"/>
      <c r="CP8" s="764"/>
      <c r="CQ8" s="765"/>
      <c r="CR8" s="763">
        <v>161</v>
      </c>
      <c r="CS8" s="764"/>
      <c r="CT8" s="764"/>
      <c r="CU8" s="764"/>
      <c r="CV8" s="765"/>
      <c r="CW8" s="763">
        <v>17</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29"/>
    </row>
    <row r="9" spans="1:131" s="230" customFormat="1" ht="26.25" customHeight="1" x14ac:dyDescent="0.15">
      <c r="A9" s="233">
        <v>3</v>
      </c>
      <c r="B9" s="767" t="s">
        <v>376</v>
      </c>
      <c r="C9" s="768"/>
      <c r="D9" s="768"/>
      <c r="E9" s="768"/>
      <c r="F9" s="768"/>
      <c r="G9" s="768"/>
      <c r="H9" s="768"/>
      <c r="I9" s="768"/>
      <c r="J9" s="768"/>
      <c r="K9" s="768"/>
      <c r="L9" s="768"/>
      <c r="M9" s="768"/>
      <c r="N9" s="768"/>
      <c r="O9" s="768"/>
      <c r="P9" s="769"/>
      <c r="Q9" s="770">
        <v>8</v>
      </c>
      <c r="R9" s="771"/>
      <c r="S9" s="771"/>
      <c r="T9" s="771"/>
      <c r="U9" s="771"/>
      <c r="V9" s="771">
        <v>8</v>
      </c>
      <c r="W9" s="771"/>
      <c r="X9" s="771"/>
      <c r="Y9" s="771"/>
      <c r="Z9" s="771"/>
      <c r="AA9" s="771" t="s">
        <v>557</v>
      </c>
      <c r="AB9" s="771"/>
      <c r="AC9" s="771"/>
      <c r="AD9" s="771"/>
      <c r="AE9" s="772"/>
      <c r="AF9" s="773" t="s">
        <v>122</v>
      </c>
      <c r="AG9" s="774"/>
      <c r="AH9" s="774"/>
      <c r="AI9" s="774"/>
      <c r="AJ9" s="775"/>
      <c r="AK9" s="756">
        <v>0</v>
      </c>
      <c r="AL9" s="757"/>
      <c r="AM9" s="757"/>
      <c r="AN9" s="757"/>
      <c r="AO9" s="757"/>
      <c r="AP9" s="757" t="s">
        <v>557</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569</v>
      </c>
      <c r="BT9" s="761"/>
      <c r="BU9" s="761"/>
      <c r="BV9" s="761"/>
      <c r="BW9" s="761"/>
      <c r="BX9" s="761"/>
      <c r="BY9" s="761"/>
      <c r="BZ9" s="761"/>
      <c r="CA9" s="761"/>
      <c r="CB9" s="761"/>
      <c r="CC9" s="761"/>
      <c r="CD9" s="761"/>
      <c r="CE9" s="761"/>
      <c r="CF9" s="761"/>
      <c r="CG9" s="762"/>
      <c r="CH9" s="763">
        <v>3</v>
      </c>
      <c r="CI9" s="764"/>
      <c r="CJ9" s="764"/>
      <c r="CK9" s="764"/>
      <c r="CL9" s="765"/>
      <c r="CM9" s="763">
        <v>-4</v>
      </c>
      <c r="CN9" s="764"/>
      <c r="CO9" s="764"/>
      <c r="CP9" s="764"/>
      <c r="CQ9" s="765"/>
      <c r="CR9" s="763">
        <v>24</v>
      </c>
      <c r="CS9" s="764"/>
      <c r="CT9" s="764"/>
      <c r="CU9" s="764"/>
      <c r="CV9" s="765"/>
      <c r="CW9" s="763" t="s">
        <v>557</v>
      </c>
      <c r="CX9" s="764"/>
      <c r="CY9" s="764"/>
      <c r="CZ9" s="764"/>
      <c r="DA9" s="765"/>
      <c r="DB9" s="763" t="s">
        <v>557</v>
      </c>
      <c r="DC9" s="764"/>
      <c r="DD9" s="764"/>
      <c r="DE9" s="764"/>
      <c r="DF9" s="765"/>
      <c r="DG9" s="763" t="s">
        <v>557</v>
      </c>
      <c r="DH9" s="764"/>
      <c r="DI9" s="764"/>
      <c r="DJ9" s="764"/>
      <c r="DK9" s="765"/>
      <c r="DL9" s="763" t="s">
        <v>557</v>
      </c>
      <c r="DM9" s="764"/>
      <c r="DN9" s="764"/>
      <c r="DO9" s="764"/>
      <c r="DP9" s="765"/>
      <c r="DQ9" s="763" t="s">
        <v>557</v>
      </c>
      <c r="DR9" s="764"/>
      <c r="DS9" s="764"/>
      <c r="DT9" s="764"/>
      <c r="DU9" s="765"/>
      <c r="DV9" s="760"/>
      <c r="DW9" s="761"/>
      <c r="DX9" s="761"/>
      <c r="DY9" s="761"/>
      <c r="DZ9" s="766"/>
      <c r="EA9" s="229"/>
    </row>
    <row r="10" spans="1:131" s="230" customFormat="1" ht="26.25" customHeight="1" x14ac:dyDescent="0.15">
      <c r="A10" s="233">
        <v>4</v>
      </c>
      <c r="B10" s="767" t="s">
        <v>377</v>
      </c>
      <c r="C10" s="768"/>
      <c r="D10" s="768"/>
      <c r="E10" s="768"/>
      <c r="F10" s="768"/>
      <c r="G10" s="768"/>
      <c r="H10" s="768"/>
      <c r="I10" s="768"/>
      <c r="J10" s="768"/>
      <c r="K10" s="768"/>
      <c r="L10" s="768"/>
      <c r="M10" s="768"/>
      <c r="N10" s="768"/>
      <c r="O10" s="768"/>
      <c r="P10" s="769"/>
      <c r="Q10" s="770">
        <v>34</v>
      </c>
      <c r="R10" s="771"/>
      <c r="S10" s="771"/>
      <c r="T10" s="771"/>
      <c r="U10" s="771"/>
      <c r="V10" s="771">
        <v>34</v>
      </c>
      <c r="W10" s="771"/>
      <c r="X10" s="771"/>
      <c r="Y10" s="771"/>
      <c r="Z10" s="771"/>
      <c r="AA10" s="771">
        <v>1</v>
      </c>
      <c r="AB10" s="771"/>
      <c r="AC10" s="771"/>
      <c r="AD10" s="771"/>
      <c r="AE10" s="772"/>
      <c r="AF10" s="773">
        <v>1</v>
      </c>
      <c r="AG10" s="774"/>
      <c r="AH10" s="774"/>
      <c r="AI10" s="774"/>
      <c r="AJ10" s="775"/>
      <c r="AK10" s="756">
        <v>2</v>
      </c>
      <c r="AL10" s="757"/>
      <c r="AM10" s="757"/>
      <c r="AN10" s="757"/>
      <c r="AO10" s="757"/>
      <c r="AP10" s="757" t="s">
        <v>557</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570</v>
      </c>
      <c r="BT10" s="761"/>
      <c r="BU10" s="761"/>
      <c r="BV10" s="761"/>
      <c r="BW10" s="761"/>
      <c r="BX10" s="761"/>
      <c r="BY10" s="761"/>
      <c r="BZ10" s="761"/>
      <c r="CA10" s="761"/>
      <c r="CB10" s="761"/>
      <c r="CC10" s="761"/>
      <c r="CD10" s="761"/>
      <c r="CE10" s="761"/>
      <c r="CF10" s="761"/>
      <c r="CG10" s="762"/>
      <c r="CH10" s="763">
        <v>-6</v>
      </c>
      <c r="CI10" s="764"/>
      <c r="CJ10" s="764"/>
      <c r="CK10" s="764"/>
      <c r="CL10" s="765"/>
      <c r="CM10" s="763">
        <v>0</v>
      </c>
      <c r="CN10" s="764"/>
      <c r="CO10" s="764"/>
      <c r="CP10" s="764"/>
      <c r="CQ10" s="765"/>
      <c r="CR10" s="763">
        <v>20</v>
      </c>
      <c r="CS10" s="764"/>
      <c r="CT10" s="764"/>
      <c r="CU10" s="764"/>
      <c r="CV10" s="765"/>
      <c r="CW10" s="763">
        <v>15</v>
      </c>
      <c r="CX10" s="764"/>
      <c r="CY10" s="764"/>
      <c r="CZ10" s="764"/>
      <c r="DA10" s="765"/>
      <c r="DB10" s="763" t="s">
        <v>557</v>
      </c>
      <c r="DC10" s="764"/>
      <c r="DD10" s="764"/>
      <c r="DE10" s="764"/>
      <c r="DF10" s="765"/>
      <c r="DG10" s="763" t="s">
        <v>557</v>
      </c>
      <c r="DH10" s="764"/>
      <c r="DI10" s="764"/>
      <c r="DJ10" s="764"/>
      <c r="DK10" s="765"/>
      <c r="DL10" s="763" t="s">
        <v>557</v>
      </c>
      <c r="DM10" s="764"/>
      <c r="DN10" s="764"/>
      <c r="DO10" s="764"/>
      <c r="DP10" s="765"/>
      <c r="DQ10" s="763" t="s">
        <v>557</v>
      </c>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7"/>
      <c r="R22" s="788"/>
      <c r="S22" s="788"/>
      <c r="T22" s="788"/>
      <c r="U22" s="788"/>
      <c r="V22" s="788"/>
      <c r="W22" s="788"/>
      <c r="X22" s="788"/>
      <c r="Y22" s="788"/>
      <c r="Z22" s="788"/>
      <c r="AA22" s="788"/>
      <c r="AB22" s="788"/>
      <c r="AC22" s="788"/>
      <c r="AD22" s="788"/>
      <c r="AE22" s="789"/>
      <c r="AF22" s="773"/>
      <c r="AG22" s="774"/>
      <c r="AH22" s="774"/>
      <c r="AI22" s="774"/>
      <c r="AJ22" s="775"/>
      <c r="AK22" s="790"/>
      <c r="AL22" s="791"/>
      <c r="AM22" s="791"/>
      <c r="AN22" s="791"/>
      <c r="AO22" s="791"/>
      <c r="AP22" s="791"/>
      <c r="AQ22" s="791"/>
      <c r="AR22" s="791"/>
      <c r="AS22" s="791"/>
      <c r="AT22" s="791"/>
      <c r="AU22" s="792"/>
      <c r="AV22" s="792"/>
      <c r="AW22" s="792"/>
      <c r="AX22" s="792"/>
      <c r="AY22" s="793"/>
      <c r="AZ22" s="794" t="s">
        <v>378</v>
      </c>
      <c r="BA22" s="794"/>
      <c r="BB22" s="794"/>
      <c r="BC22" s="794"/>
      <c r="BD22" s="795"/>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379</v>
      </c>
      <c r="B23" s="777" t="s">
        <v>380</v>
      </c>
      <c r="C23" s="778"/>
      <c r="D23" s="778"/>
      <c r="E23" s="778"/>
      <c r="F23" s="778"/>
      <c r="G23" s="778"/>
      <c r="H23" s="778"/>
      <c r="I23" s="778"/>
      <c r="J23" s="778"/>
      <c r="K23" s="778"/>
      <c r="L23" s="778"/>
      <c r="M23" s="778"/>
      <c r="N23" s="778"/>
      <c r="O23" s="778"/>
      <c r="P23" s="779"/>
      <c r="Q23" s="780">
        <v>25992</v>
      </c>
      <c r="R23" s="781"/>
      <c r="S23" s="781"/>
      <c r="T23" s="781"/>
      <c r="U23" s="781"/>
      <c r="V23" s="781">
        <v>24515</v>
      </c>
      <c r="W23" s="781"/>
      <c r="X23" s="781"/>
      <c r="Y23" s="781"/>
      <c r="Z23" s="781"/>
      <c r="AA23" s="781">
        <v>1477</v>
      </c>
      <c r="AB23" s="781"/>
      <c r="AC23" s="781"/>
      <c r="AD23" s="781"/>
      <c r="AE23" s="782"/>
      <c r="AF23" s="783">
        <v>1268</v>
      </c>
      <c r="AG23" s="781"/>
      <c r="AH23" s="781"/>
      <c r="AI23" s="781"/>
      <c r="AJ23" s="784"/>
      <c r="AK23" s="785"/>
      <c r="AL23" s="786"/>
      <c r="AM23" s="786"/>
      <c r="AN23" s="786"/>
      <c r="AO23" s="786"/>
      <c r="AP23" s="781">
        <v>10771</v>
      </c>
      <c r="AQ23" s="781"/>
      <c r="AR23" s="781"/>
      <c r="AS23" s="781"/>
      <c r="AT23" s="781"/>
      <c r="AU23" s="797"/>
      <c r="AV23" s="797"/>
      <c r="AW23" s="797"/>
      <c r="AX23" s="797"/>
      <c r="AY23" s="798"/>
      <c r="AZ23" s="799" t="s">
        <v>122</v>
      </c>
      <c r="BA23" s="800"/>
      <c r="BB23" s="800"/>
      <c r="BC23" s="800"/>
      <c r="BD23" s="801"/>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6" t="s">
        <v>381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2" t="s">
        <v>386</v>
      </c>
      <c r="AG26" s="803"/>
      <c r="AH26" s="803"/>
      <c r="AI26" s="803"/>
      <c r="AJ26" s="804"/>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391</v>
      </c>
      <c r="C28" s="737"/>
      <c r="D28" s="737"/>
      <c r="E28" s="737"/>
      <c r="F28" s="737"/>
      <c r="G28" s="737"/>
      <c r="H28" s="737"/>
      <c r="I28" s="737"/>
      <c r="J28" s="737"/>
      <c r="K28" s="737"/>
      <c r="L28" s="737"/>
      <c r="M28" s="737"/>
      <c r="N28" s="737"/>
      <c r="O28" s="737"/>
      <c r="P28" s="738"/>
      <c r="Q28" s="810">
        <v>2600</v>
      </c>
      <c r="R28" s="811"/>
      <c r="S28" s="811"/>
      <c r="T28" s="811"/>
      <c r="U28" s="811"/>
      <c r="V28" s="811">
        <v>2523</v>
      </c>
      <c r="W28" s="811"/>
      <c r="X28" s="811"/>
      <c r="Y28" s="811"/>
      <c r="Z28" s="811"/>
      <c r="AA28" s="811">
        <v>77</v>
      </c>
      <c r="AB28" s="811"/>
      <c r="AC28" s="811"/>
      <c r="AD28" s="811"/>
      <c r="AE28" s="812"/>
      <c r="AF28" s="813">
        <v>77</v>
      </c>
      <c r="AG28" s="811"/>
      <c r="AH28" s="811"/>
      <c r="AI28" s="811"/>
      <c r="AJ28" s="814"/>
      <c r="AK28" s="815">
        <v>242</v>
      </c>
      <c r="AL28" s="816"/>
      <c r="AM28" s="816"/>
      <c r="AN28" s="816"/>
      <c r="AO28" s="816"/>
      <c r="AP28" s="816" t="s">
        <v>557</v>
      </c>
      <c r="AQ28" s="816"/>
      <c r="AR28" s="816"/>
      <c r="AS28" s="816"/>
      <c r="AT28" s="816"/>
      <c r="AU28" s="816" t="s">
        <v>557</v>
      </c>
      <c r="AV28" s="816"/>
      <c r="AW28" s="816"/>
      <c r="AX28" s="816"/>
      <c r="AY28" s="816"/>
      <c r="AZ28" s="817" t="s">
        <v>557</v>
      </c>
      <c r="BA28" s="817"/>
      <c r="BB28" s="817"/>
      <c r="BC28" s="817"/>
      <c r="BD28" s="817"/>
      <c r="BE28" s="808" t="s">
        <v>559</v>
      </c>
      <c r="BF28" s="808"/>
      <c r="BG28" s="808"/>
      <c r="BH28" s="808"/>
      <c r="BI28" s="809"/>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392</v>
      </c>
      <c r="C29" s="768"/>
      <c r="D29" s="768"/>
      <c r="E29" s="768"/>
      <c r="F29" s="768"/>
      <c r="G29" s="768"/>
      <c r="H29" s="768"/>
      <c r="I29" s="768"/>
      <c r="J29" s="768"/>
      <c r="K29" s="768"/>
      <c r="L29" s="768"/>
      <c r="M29" s="768"/>
      <c r="N29" s="768"/>
      <c r="O29" s="768"/>
      <c r="P29" s="769"/>
      <c r="Q29" s="770">
        <v>190</v>
      </c>
      <c r="R29" s="771"/>
      <c r="S29" s="771"/>
      <c r="T29" s="771"/>
      <c r="U29" s="771"/>
      <c r="V29" s="771">
        <v>185</v>
      </c>
      <c r="W29" s="771"/>
      <c r="X29" s="771"/>
      <c r="Y29" s="771"/>
      <c r="Z29" s="771"/>
      <c r="AA29" s="771">
        <v>5</v>
      </c>
      <c r="AB29" s="771"/>
      <c r="AC29" s="771"/>
      <c r="AD29" s="771"/>
      <c r="AE29" s="772"/>
      <c r="AF29" s="773">
        <v>5</v>
      </c>
      <c r="AG29" s="774"/>
      <c r="AH29" s="774"/>
      <c r="AI29" s="774"/>
      <c r="AJ29" s="775"/>
      <c r="AK29" s="822">
        <v>97</v>
      </c>
      <c r="AL29" s="818"/>
      <c r="AM29" s="818"/>
      <c r="AN29" s="818"/>
      <c r="AO29" s="818"/>
      <c r="AP29" s="818">
        <v>27</v>
      </c>
      <c r="AQ29" s="818"/>
      <c r="AR29" s="818"/>
      <c r="AS29" s="818"/>
      <c r="AT29" s="818"/>
      <c r="AU29" s="818">
        <v>9</v>
      </c>
      <c r="AV29" s="818"/>
      <c r="AW29" s="818"/>
      <c r="AX29" s="818"/>
      <c r="AY29" s="818"/>
      <c r="AZ29" s="819" t="s">
        <v>557</v>
      </c>
      <c r="BA29" s="819"/>
      <c r="BB29" s="819"/>
      <c r="BC29" s="819"/>
      <c r="BD29" s="819"/>
      <c r="BE29" s="820"/>
      <c r="BF29" s="820"/>
      <c r="BG29" s="820"/>
      <c r="BH29" s="820"/>
      <c r="BI29" s="821"/>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393</v>
      </c>
      <c r="C30" s="768"/>
      <c r="D30" s="768"/>
      <c r="E30" s="768"/>
      <c r="F30" s="768"/>
      <c r="G30" s="768"/>
      <c r="H30" s="768"/>
      <c r="I30" s="768"/>
      <c r="J30" s="768"/>
      <c r="K30" s="768"/>
      <c r="L30" s="768"/>
      <c r="M30" s="768"/>
      <c r="N30" s="768"/>
      <c r="O30" s="768"/>
      <c r="P30" s="769"/>
      <c r="Q30" s="770">
        <v>464</v>
      </c>
      <c r="R30" s="771"/>
      <c r="S30" s="771"/>
      <c r="T30" s="771"/>
      <c r="U30" s="771"/>
      <c r="V30" s="771">
        <v>454</v>
      </c>
      <c r="W30" s="771"/>
      <c r="X30" s="771"/>
      <c r="Y30" s="771"/>
      <c r="Z30" s="771"/>
      <c r="AA30" s="771">
        <v>10</v>
      </c>
      <c r="AB30" s="771"/>
      <c r="AC30" s="771"/>
      <c r="AD30" s="771"/>
      <c r="AE30" s="772"/>
      <c r="AF30" s="773">
        <v>10</v>
      </c>
      <c r="AG30" s="774"/>
      <c r="AH30" s="774"/>
      <c r="AI30" s="774"/>
      <c r="AJ30" s="775"/>
      <c r="AK30" s="822">
        <v>118</v>
      </c>
      <c r="AL30" s="818"/>
      <c r="AM30" s="818"/>
      <c r="AN30" s="818"/>
      <c r="AO30" s="818"/>
      <c r="AP30" s="818" t="s">
        <v>557</v>
      </c>
      <c r="AQ30" s="818"/>
      <c r="AR30" s="818"/>
      <c r="AS30" s="818"/>
      <c r="AT30" s="818"/>
      <c r="AU30" s="818" t="s">
        <v>557</v>
      </c>
      <c r="AV30" s="818"/>
      <c r="AW30" s="818"/>
      <c r="AX30" s="818"/>
      <c r="AY30" s="818"/>
      <c r="AZ30" s="819" t="s">
        <v>557</v>
      </c>
      <c r="BA30" s="819"/>
      <c r="BB30" s="819"/>
      <c r="BC30" s="819"/>
      <c r="BD30" s="819"/>
      <c r="BE30" s="820"/>
      <c r="BF30" s="820"/>
      <c r="BG30" s="820"/>
      <c r="BH30" s="820"/>
      <c r="BI30" s="821"/>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394</v>
      </c>
      <c r="C31" s="768"/>
      <c r="D31" s="768"/>
      <c r="E31" s="768"/>
      <c r="F31" s="768"/>
      <c r="G31" s="768"/>
      <c r="H31" s="768"/>
      <c r="I31" s="768"/>
      <c r="J31" s="768"/>
      <c r="K31" s="768"/>
      <c r="L31" s="768"/>
      <c r="M31" s="768"/>
      <c r="N31" s="768"/>
      <c r="O31" s="768"/>
      <c r="P31" s="769"/>
      <c r="Q31" s="770">
        <v>3379</v>
      </c>
      <c r="R31" s="771"/>
      <c r="S31" s="771"/>
      <c r="T31" s="771"/>
      <c r="U31" s="771"/>
      <c r="V31" s="771">
        <v>3094</v>
      </c>
      <c r="W31" s="771"/>
      <c r="X31" s="771"/>
      <c r="Y31" s="771"/>
      <c r="Z31" s="771"/>
      <c r="AA31" s="771">
        <v>286</v>
      </c>
      <c r="AB31" s="771"/>
      <c r="AC31" s="771"/>
      <c r="AD31" s="771"/>
      <c r="AE31" s="772"/>
      <c r="AF31" s="773">
        <v>286</v>
      </c>
      <c r="AG31" s="774"/>
      <c r="AH31" s="774"/>
      <c r="AI31" s="774"/>
      <c r="AJ31" s="775"/>
      <c r="AK31" s="822">
        <v>445</v>
      </c>
      <c r="AL31" s="818"/>
      <c r="AM31" s="818"/>
      <c r="AN31" s="818"/>
      <c r="AO31" s="818"/>
      <c r="AP31" s="818" t="s">
        <v>557</v>
      </c>
      <c r="AQ31" s="818"/>
      <c r="AR31" s="818"/>
      <c r="AS31" s="818"/>
      <c r="AT31" s="818"/>
      <c r="AU31" s="818" t="s">
        <v>557</v>
      </c>
      <c r="AV31" s="818"/>
      <c r="AW31" s="818"/>
      <c r="AX31" s="818"/>
      <c r="AY31" s="818"/>
      <c r="AZ31" s="819" t="s">
        <v>557</v>
      </c>
      <c r="BA31" s="819"/>
      <c r="BB31" s="819"/>
      <c r="BC31" s="819"/>
      <c r="BD31" s="819"/>
      <c r="BE31" s="820"/>
      <c r="BF31" s="820"/>
      <c r="BG31" s="820"/>
      <c r="BH31" s="820"/>
      <c r="BI31" s="821"/>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395</v>
      </c>
      <c r="C32" s="768"/>
      <c r="D32" s="768"/>
      <c r="E32" s="768"/>
      <c r="F32" s="768"/>
      <c r="G32" s="768"/>
      <c r="H32" s="768"/>
      <c r="I32" s="768"/>
      <c r="J32" s="768"/>
      <c r="K32" s="768"/>
      <c r="L32" s="768"/>
      <c r="M32" s="768"/>
      <c r="N32" s="768"/>
      <c r="O32" s="768"/>
      <c r="P32" s="769"/>
      <c r="Q32" s="770">
        <v>21</v>
      </c>
      <c r="R32" s="771"/>
      <c r="S32" s="771"/>
      <c r="T32" s="771"/>
      <c r="U32" s="771"/>
      <c r="V32" s="771">
        <v>20</v>
      </c>
      <c r="W32" s="771"/>
      <c r="X32" s="771"/>
      <c r="Y32" s="771"/>
      <c r="Z32" s="771"/>
      <c r="AA32" s="771">
        <v>1</v>
      </c>
      <c r="AB32" s="771"/>
      <c r="AC32" s="771"/>
      <c r="AD32" s="771"/>
      <c r="AE32" s="772"/>
      <c r="AF32" s="773">
        <v>1</v>
      </c>
      <c r="AG32" s="774"/>
      <c r="AH32" s="774"/>
      <c r="AI32" s="774"/>
      <c r="AJ32" s="775"/>
      <c r="AK32" s="822">
        <v>5</v>
      </c>
      <c r="AL32" s="818"/>
      <c r="AM32" s="818"/>
      <c r="AN32" s="818"/>
      <c r="AO32" s="818"/>
      <c r="AP32" s="818" t="s">
        <v>557</v>
      </c>
      <c r="AQ32" s="818"/>
      <c r="AR32" s="818"/>
      <c r="AS32" s="818"/>
      <c r="AT32" s="818"/>
      <c r="AU32" s="818" t="s">
        <v>557</v>
      </c>
      <c r="AV32" s="818"/>
      <c r="AW32" s="818"/>
      <c r="AX32" s="818"/>
      <c r="AY32" s="818"/>
      <c r="AZ32" s="819" t="s">
        <v>557</v>
      </c>
      <c r="BA32" s="819"/>
      <c r="BB32" s="819"/>
      <c r="BC32" s="819"/>
      <c r="BD32" s="819"/>
      <c r="BE32" s="820"/>
      <c r="BF32" s="820"/>
      <c r="BG32" s="820"/>
      <c r="BH32" s="820"/>
      <c r="BI32" s="821"/>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396</v>
      </c>
      <c r="C33" s="768"/>
      <c r="D33" s="768"/>
      <c r="E33" s="768"/>
      <c r="F33" s="768"/>
      <c r="G33" s="768"/>
      <c r="H33" s="768"/>
      <c r="I33" s="768"/>
      <c r="J33" s="768"/>
      <c r="K33" s="768"/>
      <c r="L33" s="768"/>
      <c r="M33" s="768"/>
      <c r="N33" s="768"/>
      <c r="O33" s="768"/>
      <c r="P33" s="769"/>
      <c r="Q33" s="770">
        <v>544</v>
      </c>
      <c r="R33" s="771"/>
      <c r="S33" s="771"/>
      <c r="T33" s="771"/>
      <c r="U33" s="771"/>
      <c r="V33" s="771">
        <v>458</v>
      </c>
      <c r="W33" s="771"/>
      <c r="X33" s="771"/>
      <c r="Y33" s="771"/>
      <c r="Z33" s="771"/>
      <c r="AA33" s="771">
        <v>86</v>
      </c>
      <c r="AB33" s="771"/>
      <c r="AC33" s="771"/>
      <c r="AD33" s="771"/>
      <c r="AE33" s="772"/>
      <c r="AF33" s="773">
        <v>1270</v>
      </c>
      <c r="AG33" s="774"/>
      <c r="AH33" s="774"/>
      <c r="AI33" s="774"/>
      <c r="AJ33" s="775"/>
      <c r="AK33" s="822">
        <v>35</v>
      </c>
      <c r="AL33" s="818"/>
      <c r="AM33" s="818"/>
      <c r="AN33" s="818"/>
      <c r="AO33" s="818"/>
      <c r="AP33" s="818">
        <v>415</v>
      </c>
      <c r="AQ33" s="818"/>
      <c r="AR33" s="818"/>
      <c r="AS33" s="818"/>
      <c r="AT33" s="818"/>
      <c r="AU33" s="818">
        <v>151</v>
      </c>
      <c r="AV33" s="818"/>
      <c r="AW33" s="818"/>
      <c r="AX33" s="818"/>
      <c r="AY33" s="818"/>
      <c r="AZ33" s="819" t="s">
        <v>557</v>
      </c>
      <c r="BA33" s="819"/>
      <c r="BB33" s="819"/>
      <c r="BC33" s="819"/>
      <c r="BD33" s="819"/>
      <c r="BE33" s="820" t="s">
        <v>397</v>
      </c>
      <c r="BF33" s="820"/>
      <c r="BG33" s="820"/>
      <c r="BH33" s="820"/>
      <c r="BI33" s="821"/>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398</v>
      </c>
      <c r="C34" s="768"/>
      <c r="D34" s="768"/>
      <c r="E34" s="768"/>
      <c r="F34" s="768"/>
      <c r="G34" s="768"/>
      <c r="H34" s="768"/>
      <c r="I34" s="768"/>
      <c r="J34" s="768"/>
      <c r="K34" s="768"/>
      <c r="L34" s="768"/>
      <c r="M34" s="768"/>
      <c r="N34" s="768"/>
      <c r="O34" s="768"/>
      <c r="P34" s="769"/>
      <c r="Q34" s="770">
        <v>1661</v>
      </c>
      <c r="R34" s="771"/>
      <c r="S34" s="771"/>
      <c r="T34" s="771"/>
      <c r="U34" s="771"/>
      <c r="V34" s="771">
        <v>1720</v>
      </c>
      <c r="W34" s="771"/>
      <c r="X34" s="771"/>
      <c r="Y34" s="771"/>
      <c r="Z34" s="771"/>
      <c r="AA34" s="771">
        <v>-60</v>
      </c>
      <c r="AB34" s="771"/>
      <c r="AC34" s="771"/>
      <c r="AD34" s="771"/>
      <c r="AE34" s="772"/>
      <c r="AF34" s="773">
        <v>1481</v>
      </c>
      <c r="AG34" s="774"/>
      <c r="AH34" s="774"/>
      <c r="AI34" s="774"/>
      <c r="AJ34" s="775"/>
      <c r="AK34" s="822">
        <v>316</v>
      </c>
      <c r="AL34" s="818"/>
      <c r="AM34" s="818"/>
      <c r="AN34" s="818"/>
      <c r="AO34" s="818"/>
      <c r="AP34" s="818">
        <v>478</v>
      </c>
      <c r="AQ34" s="818"/>
      <c r="AR34" s="818"/>
      <c r="AS34" s="818"/>
      <c r="AT34" s="818"/>
      <c r="AU34" s="818">
        <v>317</v>
      </c>
      <c r="AV34" s="818"/>
      <c r="AW34" s="818"/>
      <c r="AX34" s="818"/>
      <c r="AY34" s="818"/>
      <c r="AZ34" s="819" t="s">
        <v>557</v>
      </c>
      <c r="BA34" s="819"/>
      <c r="BB34" s="819"/>
      <c r="BC34" s="819"/>
      <c r="BD34" s="819"/>
      <c r="BE34" s="820" t="s">
        <v>397</v>
      </c>
      <c r="BF34" s="820"/>
      <c r="BG34" s="820"/>
      <c r="BH34" s="820"/>
      <c r="BI34" s="821"/>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399</v>
      </c>
      <c r="C35" s="768"/>
      <c r="D35" s="768"/>
      <c r="E35" s="768"/>
      <c r="F35" s="768"/>
      <c r="G35" s="768"/>
      <c r="H35" s="768"/>
      <c r="I35" s="768"/>
      <c r="J35" s="768"/>
      <c r="K35" s="768"/>
      <c r="L35" s="768"/>
      <c r="M35" s="768"/>
      <c r="N35" s="768"/>
      <c r="O35" s="768"/>
      <c r="P35" s="769"/>
      <c r="Q35" s="770">
        <v>1349</v>
      </c>
      <c r="R35" s="771"/>
      <c r="S35" s="771"/>
      <c r="T35" s="771"/>
      <c r="U35" s="771"/>
      <c r="V35" s="771">
        <v>1347</v>
      </c>
      <c r="W35" s="771"/>
      <c r="X35" s="771"/>
      <c r="Y35" s="771"/>
      <c r="Z35" s="771"/>
      <c r="AA35" s="771">
        <v>1</v>
      </c>
      <c r="AB35" s="771"/>
      <c r="AC35" s="771"/>
      <c r="AD35" s="771"/>
      <c r="AE35" s="772"/>
      <c r="AF35" s="773">
        <v>1</v>
      </c>
      <c r="AG35" s="774"/>
      <c r="AH35" s="774"/>
      <c r="AI35" s="774"/>
      <c r="AJ35" s="775"/>
      <c r="AK35" s="822">
        <v>541</v>
      </c>
      <c r="AL35" s="818"/>
      <c r="AM35" s="818"/>
      <c r="AN35" s="818"/>
      <c r="AO35" s="818"/>
      <c r="AP35" s="818">
        <v>4803</v>
      </c>
      <c r="AQ35" s="818"/>
      <c r="AR35" s="818"/>
      <c r="AS35" s="818"/>
      <c r="AT35" s="818"/>
      <c r="AU35" s="818">
        <v>4611</v>
      </c>
      <c r="AV35" s="818"/>
      <c r="AW35" s="818"/>
      <c r="AX35" s="818"/>
      <c r="AY35" s="818"/>
      <c r="AZ35" s="819" t="s">
        <v>557</v>
      </c>
      <c r="BA35" s="819"/>
      <c r="BB35" s="819"/>
      <c r="BC35" s="819"/>
      <c r="BD35" s="819"/>
      <c r="BE35" s="820" t="s">
        <v>560</v>
      </c>
      <c r="BF35" s="820"/>
      <c r="BG35" s="820"/>
      <c r="BH35" s="820"/>
      <c r="BI35" s="821"/>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401</v>
      </c>
      <c r="C36" s="768"/>
      <c r="D36" s="768"/>
      <c r="E36" s="768"/>
      <c r="F36" s="768"/>
      <c r="G36" s="768"/>
      <c r="H36" s="768"/>
      <c r="I36" s="768"/>
      <c r="J36" s="768"/>
      <c r="K36" s="768"/>
      <c r="L36" s="768"/>
      <c r="M36" s="768"/>
      <c r="N36" s="768"/>
      <c r="O36" s="768"/>
      <c r="P36" s="769"/>
      <c r="Q36" s="770">
        <v>194</v>
      </c>
      <c r="R36" s="771"/>
      <c r="S36" s="771"/>
      <c r="T36" s="771"/>
      <c r="U36" s="771"/>
      <c r="V36" s="771">
        <v>191</v>
      </c>
      <c r="W36" s="771"/>
      <c r="X36" s="771"/>
      <c r="Y36" s="771"/>
      <c r="Z36" s="771"/>
      <c r="AA36" s="771">
        <v>2</v>
      </c>
      <c r="AB36" s="771"/>
      <c r="AC36" s="771"/>
      <c r="AD36" s="771"/>
      <c r="AE36" s="772"/>
      <c r="AF36" s="773">
        <v>2</v>
      </c>
      <c r="AG36" s="774"/>
      <c r="AH36" s="774"/>
      <c r="AI36" s="774"/>
      <c r="AJ36" s="775"/>
      <c r="AK36" s="822">
        <v>162</v>
      </c>
      <c r="AL36" s="818"/>
      <c r="AM36" s="818"/>
      <c r="AN36" s="818"/>
      <c r="AO36" s="818"/>
      <c r="AP36" s="818">
        <v>573</v>
      </c>
      <c r="AQ36" s="818"/>
      <c r="AR36" s="818"/>
      <c r="AS36" s="818"/>
      <c r="AT36" s="818"/>
      <c r="AU36" s="818">
        <v>570</v>
      </c>
      <c r="AV36" s="818"/>
      <c r="AW36" s="818"/>
      <c r="AX36" s="818"/>
      <c r="AY36" s="818"/>
      <c r="AZ36" s="819" t="s">
        <v>557</v>
      </c>
      <c r="BA36" s="819"/>
      <c r="BB36" s="819"/>
      <c r="BC36" s="819"/>
      <c r="BD36" s="819"/>
      <c r="BE36" s="820" t="s">
        <v>561</v>
      </c>
      <c r="BF36" s="820"/>
      <c r="BG36" s="820"/>
      <c r="BH36" s="820"/>
      <c r="BI36" s="821"/>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t="s">
        <v>402</v>
      </c>
      <c r="C37" s="768"/>
      <c r="D37" s="768"/>
      <c r="E37" s="768"/>
      <c r="F37" s="768"/>
      <c r="G37" s="768"/>
      <c r="H37" s="768"/>
      <c r="I37" s="768"/>
      <c r="J37" s="768"/>
      <c r="K37" s="768"/>
      <c r="L37" s="768"/>
      <c r="M37" s="768"/>
      <c r="N37" s="768"/>
      <c r="O37" s="768"/>
      <c r="P37" s="769"/>
      <c r="Q37" s="770">
        <v>320</v>
      </c>
      <c r="R37" s="771"/>
      <c r="S37" s="771"/>
      <c r="T37" s="771"/>
      <c r="U37" s="771"/>
      <c r="V37" s="771">
        <v>312</v>
      </c>
      <c r="W37" s="771"/>
      <c r="X37" s="771"/>
      <c r="Y37" s="771"/>
      <c r="Z37" s="771"/>
      <c r="AA37" s="771">
        <v>8</v>
      </c>
      <c r="AB37" s="771"/>
      <c r="AC37" s="771"/>
      <c r="AD37" s="771"/>
      <c r="AE37" s="772"/>
      <c r="AF37" s="773">
        <v>8</v>
      </c>
      <c r="AG37" s="774"/>
      <c r="AH37" s="774"/>
      <c r="AI37" s="774"/>
      <c r="AJ37" s="775"/>
      <c r="AK37" s="822">
        <v>252</v>
      </c>
      <c r="AL37" s="818"/>
      <c r="AM37" s="818"/>
      <c r="AN37" s="818"/>
      <c r="AO37" s="818"/>
      <c r="AP37" s="818">
        <v>623</v>
      </c>
      <c r="AQ37" s="818"/>
      <c r="AR37" s="818"/>
      <c r="AS37" s="818"/>
      <c r="AT37" s="818"/>
      <c r="AU37" s="818">
        <v>602</v>
      </c>
      <c r="AV37" s="818"/>
      <c r="AW37" s="818"/>
      <c r="AX37" s="818"/>
      <c r="AY37" s="818"/>
      <c r="AZ37" s="819" t="s">
        <v>557</v>
      </c>
      <c r="BA37" s="819"/>
      <c r="BB37" s="819"/>
      <c r="BC37" s="819"/>
      <c r="BD37" s="819"/>
      <c r="BE37" s="820" t="s">
        <v>562</v>
      </c>
      <c r="BF37" s="820"/>
      <c r="BG37" s="820"/>
      <c r="BH37" s="820"/>
      <c r="BI37" s="821"/>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t="s">
        <v>403</v>
      </c>
      <c r="C38" s="768"/>
      <c r="D38" s="768"/>
      <c r="E38" s="768"/>
      <c r="F38" s="768"/>
      <c r="G38" s="768"/>
      <c r="H38" s="768"/>
      <c r="I38" s="768"/>
      <c r="J38" s="768"/>
      <c r="K38" s="768"/>
      <c r="L38" s="768"/>
      <c r="M38" s="768"/>
      <c r="N38" s="768"/>
      <c r="O38" s="768"/>
      <c r="P38" s="769"/>
      <c r="Q38" s="770">
        <v>14</v>
      </c>
      <c r="R38" s="771"/>
      <c r="S38" s="771"/>
      <c r="T38" s="771"/>
      <c r="U38" s="771"/>
      <c r="V38" s="771">
        <v>13</v>
      </c>
      <c r="W38" s="771"/>
      <c r="X38" s="771"/>
      <c r="Y38" s="771"/>
      <c r="Z38" s="771"/>
      <c r="AA38" s="771">
        <v>1</v>
      </c>
      <c r="AB38" s="771"/>
      <c r="AC38" s="771"/>
      <c r="AD38" s="771"/>
      <c r="AE38" s="772"/>
      <c r="AF38" s="773">
        <v>1</v>
      </c>
      <c r="AG38" s="774"/>
      <c r="AH38" s="774"/>
      <c r="AI38" s="774"/>
      <c r="AJ38" s="775"/>
      <c r="AK38" s="822">
        <v>8</v>
      </c>
      <c r="AL38" s="818"/>
      <c r="AM38" s="818"/>
      <c r="AN38" s="818"/>
      <c r="AO38" s="818"/>
      <c r="AP38" s="818">
        <v>33</v>
      </c>
      <c r="AQ38" s="818"/>
      <c r="AR38" s="818"/>
      <c r="AS38" s="818"/>
      <c r="AT38" s="818"/>
      <c r="AU38" s="818">
        <v>33</v>
      </c>
      <c r="AV38" s="818"/>
      <c r="AW38" s="818"/>
      <c r="AX38" s="818"/>
      <c r="AY38" s="818"/>
      <c r="AZ38" s="819" t="s">
        <v>557</v>
      </c>
      <c r="BA38" s="819"/>
      <c r="BB38" s="819"/>
      <c r="BC38" s="819"/>
      <c r="BD38" s="819"/>
      <c r="BE38" s="820" t="s">
        <v>400</v>
      </c>
      <c r="BF38" s="820"/>
      <c r="BG38" s="820"/>
      <c r="BH38" s="820"/>
      <c r="BI38" s="821"/>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t="s">
        <v>404</v>
      </c>
      <c r="C39" s="768"/>
      <c r="D39" s="768"/>
      <c r="E39" s="768"/>
      <c r="F39" s="768"/>
      <c r="G39" s="768"/>
      <c r="H39" s="768"/>
      <c r="I39" s="768"/>
      <c r="J39" s="768"/>
      <c r="K39" s="768"/>
      <c r="L39" s="768"/>
      <c r="M39" s="768"/>
      <c r="N39" s="768"/>
      <c r="O39" s="768"/>
      <c r="P39" s="769"/>
      <c r="Q39" s="770">
        <v>178</v>
      </c>
      <c r="R39" s="771"/>
      <c r="S39" s="771"/>
      <c r="T39" s="771"/>
      <c r="U39" s="771"/>
      <c r="V39" s="771">
        <v>178</v>
      </c>
      <c r="W39" s="771"/>
      <c r="X39" s="771"/>
      <c r="Y39" s="771"/>
      <c r="Z39" s="771"/>
      <c r="AA39" s="771">
        <v>0</v>
      </c>
      <c r="AB39" s="771"/>
      <c r="AC39" s="771"/>
      <c r="AD39" s="771"/>
      <c r="AE39" s="772"/>
      <c r="AF39" s="773">
        <v>0</v>
      </c>
      <c r="AG39" s="774"/>
      <c r="AH39" s="774"/>
      <c r="AI39" s="774"/>
      <c r="AJ39" s="775"/>
      <c r="AK39" s="822">
        <v>132</v>
      </c>
      <c r="AL39" s="818"/>
      <c r="AM39" s="818"/>
      <c r="AN39" s="818"/>
      <c r="AO39" s="818"/>
      <c r="AP39" s="818" t="s">
        <v>557</v>
      </c>
      <c r="AQ39" s="818"/>
      <c r="AR39" s="818"/>
      <c r="AS39" s="818"/>
      <c r="AT39" s="818"/>
      <c r="AU39" s="818" t="s">
        <v>557</v>
      </c>
      <c r="AV39" s="818"/>
      <c r="AW39" s="818"/>
      <c r="AX39" s="818"/>
      <c r="AY39" s="818"/>
      <c r="AZ39" s="819" t="s">
        <v>557</v>
      </c>
      <c r="BA39" s="819"/>
      <c r="BB39" s="819"/>
      <c r="BC39" s="819"/>
      <c r="BD39" s="819"/>
      <c r="BE39" s="820" t="s">
        <v>400</v>
      </c>
      <c r="BF39" s="820"/>
      <c r="BG39" s="820"/>
      <c r="BH39" s="820"/>
      <c r="BI39" s="821"/>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405</v>
      </c>
      <c r="BK62" s="794"/>
      <c r="BL62" s="794"/>
      <c r="BM62" s="794"/>
      <c r="BN62" s="795"/>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379</v>
      </c>
      <c r="B63" s="777" t="s">
        <v>406</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3142</v>
      </c>
      <c r="AG63" s="832"/>
      <c r="AH63" s="832"/>
      <c r="AI63" s="832"/>
      <c r="AJ63" s="833"/>
      <c r="AK63" s="834"/>
      <c r="AL63" s="829"/>
      <c r="AM63" s="829"/>
      <c r="AN63" s="829"/>
      <c r="AO63" s="829"/>
      <c r="AP63" s="832">
        <v>6952</v>
      </c>
      <c r="AQ63" s="832"/>
      <c r="AR63" s="832"/>
      <c r="AS63" s="832"/>
      <c r="AT63" s="832"/>
      <c r="AU63" s="832">
        <v>6293</v>
      </c>
      <c r="AV63" s="832"/>
      <c r="AW63" s="832"/>
      <c r="AX63" s="832"/>
      <c r="AY63" s="832"/>
      <c r="AZ63" s="836"/>
      <c r="BA63" s="836"/>
      <c r="BB63" s="836"/>
      <c r="BC63" s="836"/>
      <c r="BD63" s="836"/>
      <c r="BE63" s="837"/>
      <c r="BF63" s="837"/>
      <c r="BG63" s="837"/>
      <c r="BH63" s="837"/>
      <c r="BI63" s="838"/>
      <c r="BJ63" s="839" t="s">
        <v>122</v>
      </c>
      <c r="BK63" s="840"/>
      <c r="BL63" s="840"/>
      <c r="BM63" s="840"/>
      <c r="BN63" s="841"/>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408</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2" t="s">
        <v>386</v>
      </c>
      <c r="AG66" s="803"/>
      <c r="AH66" s="803"/>
      <c r="AI66" s="803"/>
      <c r="AJ66" s="843"/>
      <c r="AK66" s="720" t="s">
        <v>387</v>
      </c>
      <c r="AL66" s="715"/>
      <c r="AM66" s="715"/>
      <c r="AN66" s="715"/>
      <c r="AO66" s="716"/>
      <c r="AP66" s="720" t="s">
        <v>388</v>
      </c>
      <c r="AQ66" s="721"/>
      <c r="AR66" s="721"/>
      <c r="AS66" s="721"/>
      <c r="AT66" s="722"/>
      <c r="AU66" s="720" t="s">
        <v>409</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24"/>
    </row>
    <row r="68" spans="1:131" ht="26.25" customHeight="1" thickTop="1" x14ac:dyDescent="0.15">
      <c r="A68" s="231">
        <v>1</v>
      </c>
      <c r="B68" s="857" t="s">
        <v>563</v>
      </c>
      <c r="C68" s="858"/>
      <c r="D68" s="858"/>
      <c r="E68" s="858"/>
      <c r="F68" s="858"/>
      <c r="G68" s="858"/>
      <c r="H68" s="858"/>
      <c r="I68" s="858"/>
      <c r="J68" s="858"/>
      <c r="K68" s="858"/>
      <c r="L68" s="858"/>
      <c r="M68" s="858"/>
      <c r="N68" s="858"/>
      <c r="O68" s="858"/>
      <c r="P68" s="859"/>
      <c r="Q68" s="860">
        <v>63</v>
      </c>
      <c r="R68" s="854"/>
      <c r="S68" s="854"/>
      <c r="T68" s="854"/>
      <c r="U68" s="854"/>
      <c r="V68" s="854">
        <v>57</v>
      </c>
      <c r="W68" s="854"/>
      <c r="X68" s="854"/>
      <c r="Y68" s="854"/>
      <c r="Z68" s="854"/>
      <c r="AA68" s="854">
        <v>6</v>
      </c>
      <c r="AB68" s="854"/>
      <c r="AC68" s="854"/>
      <c r="AD68" s="854"/>
      <c r="AE68" s="854"/>
      <c r="AF68" s="854">
        <v>6</v>
      </c>
      <c r="AG68" s="854"/>
      <c r="AH68" s="854"/>
      <c r="AI68" s="854"/>
      <c r="AJ68" s="854"/>
      <c r="AK68" s="854" t="s">
        <v>557</v>
      </c>
      <c r="AL68" s="854"/>
      <c r="AM68" s="854"/>
      <c r="AN68" s="854"/>
      <c r="AO68" s="854"/>
      <c r="AP68" s="854" t="s">
        <v>557</v>
      </c>
      <c r="AQ68" s="854"/>
      <c r="AR68" s="854"/>
      <c r="AS68" s="854"/>
      <c r="AT68" s="854"/>
      <c r="AU68" s="854" t="s">
        <v>557</v>
      </c>
      <c r="AV68" s="854"/>
      <c r="AW68" s="854"/>
      <c r="AX68" s="854"/>
      <c r="AY68" s="854"/>
      <c r="AZ68" s="855"/>
      <c r="BA68" s="855"/>
      <c r="BB68" s="855"/>
      <c r="BC68" s="855"/>
      <c r="BD68" s="856"/>
      <c r="BE68" s="236"/>
      <c r="BF68" s="236"/>
      <c r="BG68" s="236"/>
      <c r="BH68" s="236"/>
      <c r="BI68" s="236"/>
      <c r="BJ68" s="236"/>
      <c r="BK68" s="236"/>
      <c r="BL68" s="236"/>
      <c r="BM68" s="236"/>
      <c r="BN68" s="236"/>
      <c r="BO68" s="236"/>
      <c r="BP68" s="236"/>
      <c r="BQ68" s="233">
        <v>62</v>
      </c>
      <c r="BR68" s="238"/>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24"/>
    </row>
    <row r="69" spans="1:131" ht="26.25" customHeight="1" x14ac:dyDescent="0.15">
      <c r="A69" s="233">
        <v>2</v>
      </c>
      <c r="B69" s="861" t="s">
        <v>564</v>
      </c>
      <c r="C69" s="862"/>
      <c r="D69" s="862"/>
      <c r="E69" s="862"/>
      <c r="F69" s="862"/>
      <c r="G69" s="862"/>
      <c r="H69" s="862"/>
      <c r="I69" s="862"/>
      <c r="J69" s="862"/>
      <c r="K69" s="862"/>
      <c r="L69" s="862"/>
      <c r="M69" s="862"/>
      <c r="N69" s="862"/>
      <c r="O69" s="862"/>
      <c r="P69" s="863"/>
      <c r="Q69" s="864">
        <v>5949</v>
      </c>
      <c r="R69" s="818"/>
      <c r="S69" s="818"/>
      <c r="T69" s="818"/>
      <c r="U69" s="818"/>
      <c r="V69" s="818">
        <v>4240</v>
      </c>
      <c r="W69" s="818"/>
      <c r="X69" s="818"/>
      <c r="Y69" s="818"/>
      <c r="Z69" s="818"/>
      <c r="AA69" s="818">
        <v>1709</v>
      </c>
      <c r="AB69" s="818"/>
      <c r="AC69" s="818"/>
      <c r="AD69" s="818"/>
      <c r="AE69" s="818"/>
      <c r="AF69" s="818">
        <v>1709</v>
      </c>
      <c r="AG69" s="818"/>
      <c r="AH69" s="818"/>
      <c r="AI69" s="818"/>
      <c r="AJ69" s="818"/>
      <c r="AK69" s="818" t="s">
        <v>557</v>
      </c>
      <c r="AL69" s="818"/>
      <c r="AM69" s="818"/>
      <c r="AN69" s="818"/>
      <c r="AO69" s="818"/>
      <c r="AP69" s="818" t="s">
        <v>557</v>
      </c>
      <c r="AQ69" s="818"/>
      <c r="AR69" s="818"/>
      <c r="AS69" s="818"/>
      <c r="AT69" s="818"/>
      <c r="AU69" s="818" t="s">
        <v>557</v>
      </c>
      <c r="AV69" s="818"/>
      <c r="AW69" s="818"/>
      <c r="AX69" s="818"/>
      <c r="AY69" s="818"/>
      <c r="AZ69" s="820"/>
      <c r="BA69" s="820"/>
      <c r="BB69" s="820"/>
      <c r="BC69" s="820"/>
      <c r="BD69" s="821"/>
      <c r="BE69" s="236"/>
      <c r="BF69" s="236"/>
      <c r="BG69" s="236"/>
      <c r="BH69" s="236"/>
      <c r="BI69" s="236"/>
      <c r="BJ69" s="236"/>
      <c r="BK69" s="236"/>
      <c r="BL69" s="236"/>
      <c r="BM69" s="236"/>
      <c r="BN69" s="236"/>
      <c r="BO69" s="236"/>
      <c r="BP69" s="236"/>
      <c r="BQ69" s="233">
        <v>63</v>
      </c>
      <c r="BR69" s="238"/>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24"/>
    </row>
    <row r="70" spans="1:131" ht="26.25" customHeight="1" x14ac:dyDescent="0.15">
      <c r="A70" s="233">
        <v>3</v>
      </c>
      <c r="B70" s="861" t="s">
        <v>577</v>
      </c>
      <c r="C70" s="862"/>
      <c r="D70" s="862"/>
      <c r="E70" s="862"/>
      <c r="F70" s="862"/>
      <c r="G70" s="862"/>
      <c r="H70" s="862"/>
      <c r="I70" s="862"/>
      <c r="J70" s="862"/>
      <c r="K70" s="862"/>
      <c r="L70" s="862"/>
      <c r="M70" s="862"/>
      <c r="N70" s="862"/>
      <c r="O70" s="862"/>
      <c r="P70" s="863"/>
      <c r="Q70" s="864">
        <v>215</v>
      </c>
      <c r="R70" s="818"/>
      <c r="S70" s="818"/>
      <c r="T70" s="818"/>
      <c r="U70" s="818"/>
      <c r="V70" s="818">
        <v>208</v>
      </c>
      <c r="W70" s="818"/>
      <c r="X70" s="818"/>
      <c r="Y70" s="818"/>
      <c r="Z70" s="818"/>
      <c r="AA70" s="818">
        <v>7</v>
      </c>
      <c r="AB70" s="818"/>
      <c r="AC70" s="818"/>
      <c r="AD70" s="818"/>
      <c r="AE70" s="818"/>
      <c r="AF70" s="818">
        <v>7</v>
      </c>
      <c r="AG70" s="818"/>
      <c r="AH70" s="818"/>
      <c r="AI70" s="818"/>
      <c r="AJ70" s="818"/>
      <c r="AK70" s="818" t="s">
        <v>557</v>
      </c>
      <c r="AL70" s="818"/>
      <c r="AM70" s="818"/>
      <c r="AN70" s="818"/>
      <c r="AO70" s="818"/>
      <c r="AP70" s="818" t="s">
        <v>557</v>
      </c>
      <c r="AQ70" s="818"/>
      <c r="AR70" s="818"/>
      <c r="AS70" s="818"/>
      <c r="AT70" s="818"/>
      <c r="AU70" s="818" t="s">
        <v>557</v>
      </c>
      <c r="AV70" s="818"/>
      <c r="AW70" s="818"/>
      <c r="AX70" s="818"/>
      <c r="AY70" s="818"/>
      <c r="AZ70" s="820"/>
      <c r="BA70" s="820"/>
      <c r="BB70" s="820"/>
      <c r="BC70" s="820"/>
      <c r="BD70" s="821"/>
      <c r="BE70" s="236"/>
      <c r="BF70" s="236"/>
      <c r="BG70" s="236"/>
      <c r="BH70" s="236"/>
      <c r="BI70" s="236"/>
      <c r="BJ70" s="236"/>
      <c r="BK70" s="236"/>
      <c r="BL70" s="236"/>
      <c r="BM70" s="236"/>
      <c r="BN70" s="236"/>
      <c r="BO70" s="236"/>
      <c r="BP70" s="236"/>
      <c r="BQ70" s="233">
        <v>64</v>
      </c>
      <c r="BR70" s="238"/>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24"/>
    </row>
    <row r="71" spans="1:131" ht="26.25" customHeight="1" x14ac:dyDescent="0.15">
      <c r="A71" s="233">
        <v>4</v>
      </c>
      <c r="B71" s="861" t="s">
        <v>576</v>
      </c>
      <c r="C71" s="862"/>
      <c r="D71" s="862"/>
      <c r="E71" s="862"/>
      <c r="F71" s="862"/>
      <c r="G71" s="862"/>
      <c r="H71" s="862"/>
      <c r="I71" s="862"/>
      <c r="J71" s="862"/>
      <c r="K71" s="862"/>
      <c r="L71" s="862"/>
      <c r="M71" s="862"/>
      <c r="N71" s="862"/>
      <c r="O71" s="862"/>
      <c r="P71" s="863"/>
      <c r="Q71" s="864">
        <v>109</v>
      </c>
      <c r="R71" s="818"/>
      <c r="S71" s="818"/>
      <c r="T71" s="818"/>
      <c r="U71" s="818"/>
      <c r="V71" s="818">
        <v>116</v>
      </c>
      <c r="W71" s="818"/>
      <c r="X71" s="818"/>
      <c r="Y71" s="818"/>
      <c r="Z71" s="818"/>
      <c r="AA71" s="818">
        <v>-7</v>
      </c>
      <c r="AB71" s="818"/>
      <c r="AC71" s="818"/>
      <c r="AD71" s="818"/>
      <c r="AE71" s="818"/>
      <c r="AF71" s="818">
        <v>-7</v>
      </c>
      <c r="AG71" s="818"/>
      <c r="AH71" s="818"/>
      <c r="AI71" s="818"/>
      <c r="AJ71" s="818"/>
      <c r="AK71" s="818" t="s">
        <v>557</v>
      </c>
      <c r="AL71" s="818"/>
      <c r="AM71" s="818"/>
      <c r="AN71" s="818"/>
      <c r="AO71" s="818"/>
      <c r="AP71" s="818" t="s">
        <v>557</v>
      </c>
      <c r="AQ71" s="818"/>
      <c r="AR71" s="818"/>
      <c r="AS71" s="818"/>
      <c r="AT71" s="818"/>
      <c r="AU71" s="818" t="s">
        <v>557</v>
      </c>
      <c r="AV71" s="818"/>
      <c r="AW71" s="818"/>
      <c r="AX71" s="818"/>
      <c r="AY71" s="818"/>
      <c r="AZ71" s="820"/>
      <c r="BA71" s="820"/>
      <c r="BB71" s="820"/>
      <c r="BC71" s="820"/>
      <c r="BD71" s="821"/>
      <c r="BE71" s="236"/>
      <c r="BF71" s="236"/>
      <c r="BG71" s="236"/>
      <c r="BH71" s="236"/>
      <c r="BI71" s="236"/>
      <c r="BJ71" s="236"/>
      <c r="BK71" s="236"/>
      <c r="BL71" s="236"/>
      <c r="BM71" s="236"/>
      <c r="BN71" s="236"/>
      <c r="BO71" s="236"/>
      <c r="BP71" s="236"/>
      <c r="BQ71" s="233">
        <v>65</v>
      </c>
      <c r="BR71" s="238"/>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24"/>
    </row>
    <row r="72" spans="1:131" ht="26.25" customHeight="1" x14ac:dyDescent="0.15">
      <c r="A72" s="233">
        <v>5</v>
      </c>
      <c r="B72" s="861" t="s">
        <v>565</v>
      </c>
      <c r="C72" s="862"/>
      <c r="D72" s="862"/>
      <c r="E72" s="862"/>
      <c r="F72" s="862"/>
      <c r="G72" s="862"/>
      <c r="H72" s="862"/>
      <c r="I72" s="862"/>
      <c r="J72" s="862"/>
      <c r="K72" s="862"/>
      <c r="L72" s="862"/>
      <c r="M72" s="862"/>
      <c r="N72" s="862"/>
      <c r="O72" s="862"/>
      <c r="P72" s="863"/>
      <c r="Q72" s="864">
        <v>264</v>
      </c>
      <c r="R72" s="818"/>
      <c r="S72" s="818"/>
      <c r="T72" s="818"/>
      <c r="U72" s="818"/>
      <c r="V72" s="818">
        <v>227</v>
      </c>
      <c r="W72" s="818"/>
      <c r="X72" s="818"/>
      <c r="Y72" s="818"/>
      <c r="Z72" s="818"/>
      <c r="AA72" s="818">
        <v>37</v>
      </c>
      <c r="AB72" s="818"/>
      <c r="AC72" s="818"/>
      <c r="AD72" s="818"/>
      <c r="AE72" s="818"/>
      <c r="AF72" s="818">
        <v>37</v>
      </c>
      <c r="AG72" s="818"/>
      <c r="AH72" s="818"/>
      <c r="AI72" s="818"/>
      <c r="AJ72" s="818"/>
      <c r="AK72" s="818" t="s">
        <v>497</v>
      </c>
      <c r="AL72" s="818"/>
      <c r="AM72" s="818"/>
      <c r="AN72" s="818"/>
      <c r="AO72" s="818"/>
      <c r="AP72" s="818" t="s">
        <v>497</v>
      </c>
      <c r="AQ72" s="818"/>
      <c r="AR72" s="818"/>
      <c r="AS72" s="818"/>
      <c r="AT72" s="818"/>
      <c r="AU72" s="818" t="s">
        <v>497</v>
      </c>
      <c r="AV72" s="818"/>
      <c r="AW72" s="818"/>
      <c r="AX72" s="818"/>
      <c r="AY72" s="818"/>
      <c r="AZ72" s="820"/>
      <c r="BA72" s="820"/>
      <c r="BB72" s="820"/>
      <c r="BC72" s="820"/>
      <c r="BD72" s="821"/>
      <c r="BE72" s="236"/>
      <c r="BF72" s="236"/>
      <c r="BG72" s="236"/>
      <c r="BH72" s="236"/>
      <c r="BI72" s="236"/>
      <c r="BJ72" s="236"/>
      <c r="BK72" s="236"/>
      <c r="BL72" s="236"/>
      <c r="BM72" s="236"/>
      <c r="BN72" s="236"/>
      <c r="BO72" s="236"/>
      <c r="BP72" s="236"/>
      <c r="BQ72" s="233">
        <v>66</v>
      </c>
      <c r="BR72" s="238"/>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24"/>
    </row>
    <row r="73" spans="1:131" ht="26.25" customHeight="1" x14ac:dyDescent="0.15">
      <c r="A73" s="233">
        <v>6</v>
      </c>
      <c r="B73" s="861" t="s">
        <v>566</v>
      </c>
      <c r="C73" s="862"/>
      <c r="D73" s="862"/>
      <c r="E73" s="862"/>
      <c r="F73" s="862"/>
      <c r="G73" s="862"/>
      <c r="H73" s="862"/>
      <c r="I73" s="862"/>
      <c r="J73" s="862"/>
      <c r="K73" s="862"/>
      <c r="L73" s="862"/>
      <c r="M73" s="862"/>
      <c r="N73" s="862"/>
      <c r="O73" s="862"/>
      <c r="P73" s="863"/>
      <c r="Q73" s="864">
        <v>295194</v>
      </c>
      <c r="R73" s="818"/>
      <c r="S73" s="818"/>
      <c r="T73" s="818"/>
      <c r="U73" s="818"/>
      <c r="V73" s="818">
        <v>282398</v>
      </c>
      <c r="W73" s="818"/>
      <c r="X73" s="818"/>
      <c r="Y73" s="818"/>
      <c r="Z73" s="818"/>
      <c r="AA73" s="818">
        <v>12796</v>
      </c>
      <c r="AB73" s="818"/>
      <c r="AC73" s="818"/>
      <c r="AD73" s="818"/>
      <c r="AE73" s="818"/>
      <c r="AF73" s="818">
        <v>12796</v>
      </c>
      <c r="AG73" s="818"/>
      <c r="AH73" s="818"/>
      <c r="AI73" s="818"/>
      <c r="AJ73" s="818"/>
      <c r="AK73" s="818" t="s">
        <v>497</v>
      </c>
      <c r="AL73" s="818"/>
      <c r="AM73" s="818"/>
      <c r="AN73" s="818"/>
      <c r="AO73" s="818"/>
      <c r="AP73" s="818" t="s">
        <v>497</v>
      </c>
      <c r="AQ73" s="818"/>
      <c r="AR73" s="818"/>
      <c r="AS73" s="818"/>
      <c r="AT73" s="818"/>
      <c r="AU73" s="818" t="s">
        <v>497</v>
      </c>
      <c r="AV73" s="818"/>
      <c r="AW73" s="818"/>
      <c r="AX73" s="818"/>
      <c r="AY73" s="818"/>
      <c r="AZ73" s="820"/>
      <c r="BA73" s="820"/>
      <c r="BB73" s="820"/>
      <c r="BC73" s="820"/>
      <c r="BD73" s="821"/>
      <c r="BE73" s="236"/>
      <c r="BF73" s="236"/>
      <c r="BG73" s="236"/>
      <c r="BH73" s="236"/>
      <c r="BI73" s="236"/>
      <c r="BJ73" s="236"/>
      <c r="BK73" s="236"/>
      <c r="BL73" s="236"/>
      <c r="BM73" s="236"/>
      <c r="BN73" s="236"/>
      <c r="BO73" s="236"/>
      <c r="BP73" s="236"/>
      <c r="BQ73" s="233">
        <v>67</v>
      </c>
      <c r="BR73" s="238"/>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24"/>
    </row>
    <row r="74" spans="1:131" ht="26.25" customHeight="1" x14ac:dyDescent="0.15">
      <c r="A74" s="233">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36"/>
      <c r="BF74" s="236"/>
      <c r="BG74" s="236"/>
      <c r="BH74" s="236"/>
      <c r="BI74" s="236"/>
      <c r="BJ74" s="236"/>
      <c r="BK74" s="236"/>
      <c r="BL74" s="236"/>
      <c r="BM74" s="236"/>
      <c r="BN74" s="236"/>
      <c r="BO74" s="236"/>
      <c r="BP74" s="236"/>
      <c r="BQ74" s="233">
        <v>68</v>
      </c>
      <c r="BR74" s="238"/>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24"/>
    </row>
    <row r="75" spans="1:131" ht="26.25" customHeight="1" x14ac:dyDescent="0.15">
      <c r="A75" s="233">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36"/>
      <c r="BF75" s="236"/>
      <c r="BG75" s="236"/>
      <c r="BH75" s="236"/>
      <c r="BI75" s="236"/>
      <c r="BJ75" s="236"/>
      <c r="BK75" s="236"/>
      <c r="BL75" s="236"/>
      <c r="BM75" s="236"/>
      <c r="BN75" s="236"/>
      <c r="BO75" s="236"/>
      <c r="BP75" s="236"/>
      <c r="BQ75" s="233">
        <v>69</v>
      </c>
      <c r="BR75" s="238"/>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24"/>
    </row>
    <row r="76" spans="1:131" ht="26.25" customHeight="1" x14ac:dyDescent="0.15">
      <c r="A76" s="233">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36"/>
      <c r="BF76" s="236"/>
      <c r="BG76" s="236"/>
      <c r="BH76" s="236"/>
      <c r="BI76" s="236"/>
      <c r="BJ76" s="236"/>
      <c r="BK76" s="236"/>
      <c r="BL76" s="236"/>
      <c r="BM76" s="236"/>
      <c r="BN76" s="236"/>
      <c r="BO76" s="236"/>
      <c r="BP76" s="236"/>
      <c r="BQ76" s="233">
        <v>70</v>
      </c>
      <c r="BR76" s="238"/>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24"/>
    </row>
    <row r="77" spans="1:131" ht="26.25" customHeight="1" x14ac:dyDescent="0.15">
      <c r="A77" s="233">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36"/>
      <c r="BF77" s="236"/>
      <c r="BG77" s="236"/>
      <c r="BH77" s="236"/>
      <c r="BI77" s="236"/>
      <c r="BJ77" s="236"/>
      <c r="BK77" s="236"/>
      <c r="BL77" s="236"/>
      <c r="BM77" s="236"/>
      <c r="BN77" s="236"/>
      <c r="BO77" s="236"/>
      <c r="BP77" s="236"/>
      <c r="BQ77" s="233">
        <v>71</v>
      </c>
      <c r="BR77" s="238"/>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24"/>
    </row>
    <row r="78" spans="1:131" ht="26.25" customHeight="1" x14ac:dyDescent="0.15">
      <c r="A78" s="233">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36"/>
      <c r="BF78" s="236"/>
      <c r="BG78" s="236"/>
      <c r="BH78" s="236"/>
      <c r="BI78" s="236"/>
      <c r="BJ78" s="224"/>
      <c r="BK78" s="224"/>
      <c r="BL78" s="224"/>
      <c r="BM78" s="224"/>
      <c r="BN78" s="224"/>
      <c r="BO78" s="236"/>
      <c r="BP78" s="236"/>
      <c r="BQ78" s="233">
        <v>72</v>
      </c>
      <c r="BR78" s="238"/>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24"/>
    </row>
    <row r="79" spans="1:131" ht="26.25" customHeight="1" x14ac:dyDescent="0.15">
      <c r="A79" s="233">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36"/>
      <c r="BF79" s="236"/>
      <c r="BG79" s="236"/>
      <c r="BH79" s="236"/>
      <c r="BI79" s="236"/>
      <c r="BJ79" s="224"/>
      <c r="BK79" s="224"/>
      <c r="BL79" s="224"/>
      <c r="BM79" s="224"/>
      <c r="BN79" s="224"/>
      <c r="BO79" s="236"/>
      <c r="BP79" s="236"/>
      <c r="BQ79" s="233">
        <v>73</v>
      </c>
      <c r="BR79" s="238"/>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24"/>
    </row>
    <row r="80" spans="1:131" ht="26.25" customHeight="1" x14ac:dyDescent="0.15">
      <c r="A80" s="233">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36"/>
      <c r="BF80" s="236"/>
      <c r="BG80" s="236"/>
      <c r="BH80" s="236"/>
      <c r="BI80" s="236"/>
      <c r="BJ80" s="236"/>
      <c r="BK80" s="236"/>
      <c r="BL80" s="236"/>
      <c r="BM80" s="236"/>
      <c r="BN80" s="236"/>
      <c r="BO80" s="236"/>
      <c r="BP80" s="236"/>
      <c r="BQ80" s="233">
        <v>74</v>
      </c>
      <c r="BR80" s="238"/>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24"/>
    </row>
    <row r="81" spans="1:131" ht="26.25" customHeight="1" x14ac:dyDescent="0.15">
      <c r="A81" s="233">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36"/>
      <c r="BF81" s="236"/>
      <c r="BG81" s="236"/>
      <c r="BH81" s="236"/>
      <c r="BI81" s="236"/>
      <c r="BJ81" s="236"/>
      <c r="BK81" s="236"/>
      <c r="BL81" s="236"/>
      <c r="BM81" s="236"/>
      <c r="BN81" s="236"/>
      <c r="BO81" s="236"/>
      <c r="BP81" s="236"/>
      <c r="BQ81" s="233">
        <v>75</v>
      </c>
      <c r="BR81" s="238"/>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24"/>
    </row>
    <row r="82" spans="1:131" ht="26.25" customHeight="1" x14ac:dyDescent="0.15">
      <c r="A82" s="233">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6"/>
      <c r="BF82" s="236"/>
      <c r="BG82" s="236"/>
      <c r="BH82" s="236"/>
      <c r="BI82" s="236"/>
      <c r="BJ82" s="236"/>
      <c r="BK82" s="236"/>
      <c r="BL82" s="236"/>
      <c r="BM82" s="236"/>
      <c r="BN82" s="236"/>
      <c r="BO82" s="236"/>
      <c r="BP82" s="236"/>
      <c r="BQ82" s="233">
        <v>76</v>
      </c>
      <c r="BR82" s="238"/>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24"/>
    </row>
    <row r="83" spans="1:131" ht="26.25" customHeight="1" x14ac:dyDescent="0.15">
      <c r="A83" s="233">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6"/>
      <c r="BF83" s="236"/>
      <c r="BG83" s="236"/>
      <c r="BH83" s="236"/>
      <c r="BI83" s="236"/>
      <c r="BJ83" s="236"/>
      <c r="BK83" s="236"/>
      <c r="BL83" s="236"/>
      <c r="BM83" s="236"/>
      <c r="BN83" s="236"/>
      <c r="BO83" s="236"/>
      <c r="BP83" s="236"/>
      <c r="BQ83" s="233">
        <v>77</v>
      </c>
      <c r="BR83" s="238"/>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24"/>
    </row>
    <row r="84" spans="1:131" ht="26.25" customHeight="1" x14ac:dyDescent="0.15">
      <c r="A84" s="233">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6"/>
      <c r="BF84" s="236"/>
      <c r="BG84" s="236"/>
      <c r="BH84" s="236"/>
      <c r="BI84" s="236"/>
      <c r="BJ84" s="236"/>
      <c r="BK84" s="236"/>
      <c r="BL84" s="236"/>
      <c r="BM84" s="236"/>
      <c r="BN84" s="236"/>
      <c r="BO84" s="236"/>
      <c r="BP84" s="236"/>
      <c r="BQ84" s="233">
        <v>78</v>
      </c>
      <c r="BR84" s="238"/>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24"/>
    </row>
    <row r="85" spans="1:131" ht="26.25" customHeight="1" x14ac:dyDescent="0.15">
      <c r="A85" s="233">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6"/>
      <c r="BF85" s="236"/>
      <c r="BG85" s="236"/>
      <c r="BH85" s="236"/>
      <c r="BI85" s="236"/>
      <c r="BJ85" s="236"/>
      <c r="BK85" s="236"/>
      <c r="BL85" s="236"/>
      <c r="BM85" s="236"/>
      <c r="BN85" s="236"/>
      <c r="BO85" s="236"/>
      <c r="BP85" s="236"/>
      <c r="BQ85" s="233">
        <v>79</v>
      </c>
      <c r="BR85" s="238"/>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24"/>
    </row>
    <row r="86" spans="1:131" ht="26.25" customHeight="1" x14ac:dyDescent="0.15">
      <c r="A86" s="233">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6"/>
      <c r="BF86" s="236"/>
      <c r="BG86" s="236"/>
      <c r="BH86" s="236"/>
      <c r="BI86" s="236"/>
      <c r="BJ86" s="236"/>
      <c r="BK86" s="236"/>
      <c r="BL86" s="236"/>
      <c r="BM86" s="236"/>
      <c r="BN86" s="236"/>
      <c r="BO86" s="236"/>
      <c r="BP86" s="236"/>
      <c r="BQ86" s="233">
        <v>80</v>
      </c>
      <c r="BR86" s="238"/>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24"/>
    </row>
    <row r="87" spans="1:131" ht="26.25" customHeight="1" x14ac:dyDescent="0.15">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24"/>
    </row>
    <row r="88" spans="1:131" ht="26.25" customHeight="1" thickBot="1" x14ac:dyDescent="0.2">
      <c r="A88" s="235" t="s">
        <v>379</v>
      </c>
      <c r="B88" s="777" t="s">
        <v>410</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14548</v>
      </c>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36"/>
      <c r="BF88" s="236"/>
      <c r="BG88" s="236"/>
      <c r="BH88" s="236"/>
      <c r="BI88" s="236"/>
      <c r="BJ88" s="236"/>
      <c r="BK88" s="236"/>
      <c r="BL88" s="236"/>
      <c r="BM88" s="236"/>
      <c r="BN88" s="236"/>
      <c r="BO88" s="236"/>
      <c r="BP88" s="236"/>
      <c r="BQ88" s="233">
        <v>82</v>
      </c>
      <c r="BR88" s="238"/>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777" t="s">
        <v>411</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216</v>
      </c>
      <c r="CS102" s="840"/>
      <c r="CT102" s="840"/>
      <c r="CU102" s="840"/>
      <c r="CV102" s="879"/>
      <c r="CW102" s="878">
        <v>32</v>
      </c>
      <c r="CX102" s="840"/>
      <c r="CY102" s="840"/>
      <c r="CZ102" s="840"/>
      <c r="DA102" s="879"/>
      <c r="DB102" s="878"/>
      <c r="DC102" s="840"/>
      <c r="DD102" s="840"/>
      <c r="DE102" s="840"/>
      <c r="DF102" s="879"/>
      <c r="DG102" s="878"/>
      <c r="DH102" s="840"/>
      <c r="DI102" s="840"/>
      <c r="DJ102" s="840"/>
      <c r="DK102" s="879"/>
      <c r="DL102" s="878"/>
      <c r="DM102" s="840"/>
      <c r="DN102" s="840"/>
      <c r="DO102" s="840"/>
      <c r="DP102" s="879"/>
      <c r="DQ102" s="878"/>
      <c r="DR102" s="840"/>
      <c r="DS102" s="840"/>
      <c r="DT102" s="840"/>
      <c r="DU102" s="879"/>
      <c r="DV102" s="777"/>
      <c r="DW102" s="778"/>
      <c r="DX102" s="778"/>
      <c r="DY102" s="778"/>
      <c r="DZ102" s="90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412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413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416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418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419</v>
      </c>
      <c r="AB109" s="881"/>
      <c r="AC109" s="881"/>
      <c r="AD109" s="881"/>
      <c r="AE109" s="882"/>
      <c r="AF109" s="880" t="s">
        <v>420</v>
      </c>
      <c r="AG109" s="881"/>
      <c r="AH109" s="881"/>
      <c r="AI109" s="881"/>
      <c r="AJ109" s="882"/>
      <c r="AK109" s="880" t="s">
        <v>294</v>
      </c>
      <c r="AL109" s="881"/>
      <c r="AM109" s="881"/>
      <c r="AN109" s="881"/>
      <c r="AO109" s="882"/>
      <c r="AP109" s="880" t="s">
        <v>421</v>
      </c>
      <c r="AQ109" s="881"/>
      <c r="AR109" s="881"/>
      <c r="AS109" s="881"/>
      <c r="AT109" s="883"/>
      <c r="AU109" s="900" t="s">
        <v>418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419</v>
      </c>
      <c r="BR109" s="881"/>
      <c r="BS109" s="881"/>
      <c r="BT109" s="881"/>
      <c r="BU109" s="882"/>
      <c r="BV109" s="880" t="s">
        <v>420</v>
      </c>
      <c r="BW109" s="881"/>
      <c r="BX109" s="881"/>
      <c r="BY109" s="881"/>
      <c r="BZ109" s="882"/>
      <c r="CA109" s="880" t="s">
        <v>294</v>
      </c>
      <c r="CB109" s="881"/>
      <c r="CC109" s="881"/>
      <c r="CD109" s="881"/>
      <c r="CE109" s="882"/>
      <c r="CF109" s="901" t="s">
        <v>421</v>
      </c>
      <c r="CG109" s="901"/>
      <c r="CH109" s="901"/>
      <c r="CI109" s="901"/>
      <c r="CJ109" s="901"/>
      <c r="CK109" s="880" t="s">
        <v>422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419</v>
      </c>
      <c r="DH109" s="881"/>
      <c r="DI109" s="881"/>
      <c r="DJ109" s="881"/>
      <c r="DK109" s="882"/>
      <c r="DL109" s="880" t="s">
        <v>420</v>
      </c>
      <c r="DM109" s="881"/>
      <c r="DN109" s="881"/>
      <c r="DO109" s="881"/>
      <c r="DP109" s="882"/>
      <c r="DQ109" s="880" t="s">
        <v>294</v>
      </c>
      <c r="DR109" s="881"/>
      <c r="DS109" s="881"/>
      <c r="DT109" s="881"/>
      <c r="DU109" s="882"/>
      <c r="DV109" s="880" t="s">
        <v>421</v>
      </c>
      <c r="DW109" s="881"/>
      <c r="DX109" s="881"/>
      <c r="DY109" s="881"/>
      <c r="DZ109" s="883"/>
    </row>
    <row r="110" spans="1:131" s="224" customFormat="1" ht="26.25" customHeight="1" x14ac:dyDescent="0.15">
      <c r="A110" s="884" t="s">
        <v>423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2721142</v>
      </c>
      <c r="AB110" s="888"/>
      <c r="AC110" s="888"/>
      <c r="AD110" s="888"/>
      <c r="AE110" s="889"/>
      <c r="AF110" s="890">
        <v>2435496</v>
      </c>
      <c r="AG110" s="888"/>
      <c r="AH110" s="888"/>
      <c r="AI110" s="888"/>
      <c r="AJ110" s="889"/>
      <c r="AK110" s="890">
        <v>2013017</v>
      </c>
      <c r="AL110" s="888"/>
      <c r="AM110" s="888"/>
      <c r="AN110" s="888"/>
      <c r="AO110" s="889"/>
      <c r="AP110" s="891">
        <v>23.5</v>
      </c>
      <c r="AQ110" s="892"/>
      <c r="AR110" s="892"/>
      <c r="AS110" s="892"/>
      <c r="AT110" s="893"/>
      <c r="AU110" s="894" t="s">
        <v>69</v>
      </c>
      <c r="AV110" s="895"/>
      <c r="AW110" s="895"/>
      <c r="AX110" s="895"/>
      <c r="AY110" s="895"/>
      <c r="AZ110" s="917" t="s">
        <v>424</v>
      </c>
      <c r="BA110" s="885"/>
      <c r="BB110" s="885"/>
      <c r="BC110" s="885"/>
      <c r="BD110" s="885"/>
      <c r="BE110" s="885"/>
      <c r="BF110" s="885"/>
      <c r="BG110" s="885"/>
      <c r="BH110" s="885"/>
      <c r="BI110" s="885"/>
      <c r="BJ110" s="885"/>
      <c r="BK110" s="885"/>
      <c r="BL110" s="885"/>
      <c r="BM110" s="885"/>
      <c r="BN110" s="885"/>
      <c r="BO110" s="885"/>
      <c r="BP110" s="886"/>
      <c r="BQ110" s="918">
        <v>13287121</v>
      </c>
      <c r="BR110" s="919"/>
      <c r="BS110" s="919"/>
      <c r="BT110" s="919"/>
      <c r="BU110" s="919"/>
      <c r="BV110" s="919">
        <v>11844366</v>
      </c>
      <c r="BW110" s="919"/>
      <c r="BX110" s="919"/>
      <c r="BY110" s="919"/>
      <c r="BZ110" s="919"/>
      <c r="CA110" s="919">
        <v>10771245</v>
      </c>
      <c r="CB110" s="919"/>
      <c r="CC110" s="919"/>
      <c r="CD110" s="919"/>
      <c r="CE110" s="919"/>
      <c r="CF110" s="932">
        <v>125.6</v>
      </c>
      <c r="CG110" s="933"/>
      <c r="CH110" s="933"/>
      <c r="CI110" s="933"/>
      <c r="CJ110" s="933"/>
      <c r="CK110" s="934" t="s">
        <v>425</v>
      </c>
      <c r="CL110" s="935"/>
      <c r="CM110" s="917" t="s">
        <v>426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15">
      <c r="A111" s="922" t="s">
        <v>427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428</v>
      </c>
      <c r="BA111" s="911"/>
      <c r="BB111" s="911"/>
      <c r="BC111" s="911"/>
      <c r="BD111" s="911"/>
      <c r="BE111" s="911"/>
      <c r="BF111" s="911"/>
      <c r="BG111" s="911"/>
      <c r="BH111" s="911"/>
      <c r="BI111" s="911"/>
      <c r="BJ111" s="911"/>
      <c r="BK111" s="911"/>
      <c r="BL111" s="911"/>
      <c r="BM111" s="911"/>
      <c r="BN111" s="911"/>
      <c r="BO111" s="911"/>
      <c r="BP111" s="912"/>
      <c r="BQ111" s="913">
        <v>7229</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15">
      <c r="A112" s="940" t="s">
        <v>430</v>
      </c>
      <c r="B112" s="941"/>
      <c r="C112" s="911" t="s">
        <v>431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432</v>
      </c>
      <c r="BA112" s="911"/>
      <c r="BB112" s="911"/>
      <c r="BC112" s="911"/>
      <c r="BD112" s="911"/>
      <c r="BE112" s="911"/>
      <c r="BF112" s="911"/>
      <c r="BG112" s="911"/>
      <c r="BH112" s="911"/>
      <c r="BI112" s="911"/>
      <c r="BJ112" s="911"/>
      <c r="BK112" s="911"/>
      <c r="BL112" s="911"/>
      <c r="BM112" s="911"/>
      <c r="BN112" s="911"/>
      <c r="BO112" s="911"/>
      <c r="BP112" s="912"/>
      <c r="BQ112" s="913">
        <v>7321948</v>
      </c>
      <c r="BR112" s="914"/>
      <c r="BS112" s="914"/>
      <c r="BT112" s="914"/>
      <c r="BU112" s="914"/>
      <c r="BV112" s="914">
        <v>6788018</v>
      </c>
      <c r="BW112" s="914"/>
      <c r="BX112" s="914"/>
      <c r="BY112" s="914"/>
      <c r="BZ112" s="914"/>
      <c r="CA112" s="914">
        <v>6292281</v>
      </c>
      <c r="CB112" s="914"/>
      <c r="CC112" s="914"/>
      <c r="CD112" s="914"/>
      <c r="CE112" s="914"/>
      <c r="CF112" s="908">
        <v>73.400000000000006</v>
      </c>
      <c r="CG112" s="909"/>
      <c r="CH112" s="909"/>
      <c r="CI112" s="909"/>
      <c r="CJ112" s="909"/>
      <c r="CK112" s="936"/>
      <c r="CL112" s="937"/>
      <c r="CM112" s="910" t="s">
        <v>433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15">
      <c r="A113" s="942"/>
      <c r="B113" s="943"/>
      <c r="C113" s="911" t="s">
        <v>434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932556</v>
      </c>
      <c r="AB113" s="926"/>
      <c r="AC113" s="926"/>
      <c r="AD113" s="926"/>
      <c r="AE113" s="927"/>
      <c r="AF113" s="928">
        <v>931275</v>
      </c>
      <c r="AG113" s="926"/>
      <c r="AH113" s="926"/>
      <c r="AI113" s="926"/>
      <c r="AJ113" s="927"/>
      <c r="AK113" s="928">
        <v>905954</v>
      </c>
      <c r="AL113" s="926"/>
      <c r="AM113" s="926"/>
      <c r="AN113" s="926"/>
      <c r="AO113" s="927"/>
      <c r="AP113" s="929">
        <v>10.6</v>
      </c>
      <c r="AQ113" s="930"/>
      <c r="AR113" s="930"/>
      <c r="AS113" s="930"/>
      <c r="AT113" s="931"/>
      <c r="AU113" s="896"/>
      <c r="AV113" s="897"/>
      <c r="AW113" s="897"/>
      <c r="AX113" s="897"/>
      <c r="AY113" s="897"/>
      <c r="AZ113" s="910" t="s">
        <v>435</v>
      </c>
      <c r="BA113" s="911"/>
      <c r="BB113" s="911"/>
      <c r="BC113" s="911"/>
      <c r="BD113" s="911"/>
      <c r="BE113" s="911"/>
      <c r="BF113" s="911"/>
      <c r="BG113" s="911"/>
      <c r="BH113" s="911"/>
      <c r="BI113" s="911"/>
      <c r="BJ113" s="911"/>
      <c r="BK113" s="911"/>
      <c r="BL113" s="911"/>
      <c r="BM113" s="911"/>
      <c r="BN113" s="911"/>
      <c r="BO113" s="911"/>
      <c r="BP113" s="912"/>
      <c r="BQ113" s="913">
        <v>17169</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15">
      <c r="A114" s="942"/>
      <c r="B114" s="943"/>
      <c r="C114" s="911" t="s">
        <v>437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17261</v>
      </c>
      <c r="AB114" s="947"/>
      <c r="AC114" s="947"/>
      <c r="AD114" s="947"/>
      <c r="AE114" s="948"/>
      <c r="AF114" s="949">
        <v>17261</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438</v>
      </c>
      <c r="BA114" s="911"/>
      <c r="BB114" s="911"/>
      <c r="BC114" s="911"/>
      <c r="BD114" s="911"/>
      <c r="BE114" s="911"/>
      <c r="BF114" s="911"/>
      <c r="BG114" s="911"/>
      <c r="BH114" s="911"/>
      <c r="BI114" s="911"/>
      <c r="BJ114" s="911"/>
      <c r="BK114" s="911"/>
      <c r="BL114" s="911"/>
      <c r="BM114" s="911"/>
      <c r="BN114" s="911"/>
      <c r="BO114" s="911"/>
      <c r="BP114" s="912"/>
      <c r="BQ114" s="913">
        <v>2688871</v>
      </c>
      <c r="BR114" s="914"/>
      <c r="BS114" s="914"/>
      <c r="BT114" s="914"/>
      <c r="BU114" s="914"/>
      <c r="BV114" s="914">
        <v>2541033</v>
      </c>
      <c r="BW114" s="914"/>
      <c r="BX114" s="914"/>
      <c r="BY114" s="914"/>
      <c r="BZ114" s="914"/>
      <c r="CA114" s="914">
        <v>2548333</v>
      </c>
      <c r="CB114" s="914"/>
      <c r="CC114" s="914"/>
      <c r="CD114" s="914"/>
      <c r="CE114" s="914"/>
      <c r="CF114" s="908">
        <v>29.7</v>
      </c>
      <c r="CG114" s="909"/>
      <c r="CH114" s="909"/>
      <c r="CI114" s="909"/>
      <c r="CJ114" s="909"/>
      <c r="CK114" s="936"/>
      <c r="CL114" s="937"/>
      <c r="CM114" s="910" t="s">
        <v>439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15">
      <c r="A115" s="942"/>
      <c r="B115" s="943"/>
      <c r="C115" s="911" t="s">
        <v>440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22530</v>
      </c>
      <c r="AB115" s="926"/>
      <c r="AC115" s="926"/>
      <c r="AD115" s="926"/>
      <c r="AE115" s="927"/>
      <c r="AF115" s="928">
        <v>7301</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441</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442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24" customFormat="1" ht="26.25" customHeight="1" x14ac:dyDescent="0.15">
      <c r="A116" s="944"/>
      <c r="B116" s="945"/>
      <c r="C116" s="953" t="s">
        <v>443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444</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7229</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24"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446</v>
      </c>
      <c r="Z117" s="882"/>
      <c r="AA117" s="966">
        <v>3693489</v>
      </c>
      <c r="AB117" s="967"/>
      <c r="AC117" s="967"/>
      <c r="AD117" s="967"/>
      <c r="AE117" s="968"/>
      <c r="AF117" s="969">
        <v>3391333</v>
      </c>
      <c r="AG117" s="967"/>
      <c r="AH117" s="967"/>
      <c r="AI117" s="967"/>
      <c r="AJ117" s="968"/>
      <c r="AK117" s="969">
        <v>2918971</v>
      </c>
      <c r="AL117" s="967"/>
      <c r="AM117" s="967"/>
      <c r="AN117" s="967"/>
      <c r="AO117" s="968"/>
      <c r="AP117" s="970"/>
      <c r="AQ117" s="971"/>
      <c r="AR117" s="971"/>
      <c r="AS117" s="971"/>
      <c r="AT117" s="972"/>
      <c r="AU117" s="896"/>
      <c r="AV117" s="897"/>
      <c r="AW117" s="897"/>
      <c r="AX117" s="897"/>
      <c r="AY117" s="897"/>
      <c r="AZ117" s="962" t="s">
        <v>447</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15">
      <c r="A118" s="900" t="s">
        <v>422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419</v>
      </c>
      <c r="AB118" s="881"/>
      <c r="AC118" s="881"/>
      <c r="AD118" s="881"/>
      <c r="AE118" s="882"/>
      <c r="AF118" s="880" t="s">
        <v>420</v>
      </c>
      <c r="AG118" s="881"/>
      <c r="AH118" s="881"/>
      <c r="AI118" s="881"/>
      <c r="AJ118" s="882"/>
      <c r="AK118" s="880" t="s">
        <v>294</v>
      </c>
      <c r="AL118" s="881"/>
      <c r="AM118" s="881"/>
      <c r="AN118" s="881"/>
      <c r="AO118" s="882"/>
      <c r="AP118" s="958" t="s">
        <v>421</v>
      </c>
      <c r="AQ118" s="959"/>
      <c r="AR118" s="959"/>
      <c r="AS118" s="959"/>
      <c r="AT118" s="960"/>
      <c r="AU118" s="896"/>
      <c r="AV118" s="897"/>
      <c r="AW118" s="897"/>
      <c r="AX118" s="897"/>
      <c r="AY118" s="897"/>
      <c r="AZ118" s="961" t="s">
        <v>449</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450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15">
      <c r="A119" s="1044" t="s">
        <v>425</v>
      </c>
      <c r="B119" s="935"/>
      <c r="C119" s="917" t="s">
        <v>426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7" t="s">
        <v>177</v>
      </c>
      <c r="BA119" s="247"/>
      <c r="BB119" s="247"/>
      <c r="BC119" s="247"/>
      <c r="BD119" s="247"/>
      <c r="BE119" s="247"/>
      <c r="BF119" s="247"/>
      <c r="BG119" s="247"/>
      <c r="BH119" s="247"/>
      <c r="BI119" s="247"/>
      <c r="BJ119" s="247"/>
      <c r="BK119" s="247"/>
      <c r="BL119" s="247"/>
      <c r="BM119" s="247"/>
      <c r="BN119" s="247"/>
      <c r="BO119" s="965" t="s">
        <v>451</v>
      </c>
      <c r="BP119" s="993"/>
      <c r="BQ119" s="987">
        <v>23322338</v>
      </c>
      <c r="BR119" s="988"/>
      <c r="BS119" s="988"/>
      <c r="BT119" s="988"/>
      <c r="BU119" s="988"/>
      <c r="BV119" s="988">
        <v>21173417</v>
      </c>
      <c r="BW119" s="988"/>
      <c r="BX119" s="988"/>
      <c r="BY119" s="988"/>
      <c r="BZ119" s="988"/>
      <c r="CA119" s="988">
        <v>19611859</v>
      </c>
      <c r="CB119" s="988"/>
      <c r="CC119" s="988"/>
      <c r="CD119" s="988"/>
      <c r="CE119" s="988"/>
      <c r="CF119" s="989"/>
      <c r="CG119" s="990"/>
      <c r="CH119" s="990"/>
      <c r="CI119" s="990"/>
      <c r="CJ119" s="991"/>
      <c r="CK119" s="938"/>
      <c r="CL119" s="939"/>
      <c r="CM119" s="961" t="s">
        <v>452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15">
      <c r="A120" s="1045"/>
      <c r="B120" s="937"/>
      <c r="C120" s="910" t="s">
        <v>429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453</v>
      </c>
      <c r="AV120" s="980"/>
      <c r="AW120" s="980"/>
      <c r="AX120" s="980"/>
      <c r="AY120" s="981"/>
      <c r="AZ120" s="917" t="s">
        <v>454</v>
      </c>
      <c r="BA120" s="885"/>
      <c r="BB120" s="885"/>
      <c r="BC120" s="885"/>
      <c r="BD120" s="885"/>
      <c r="BE120" s="885"/>
      <c r="BF120" s="885"/>
      <c r="BG120" s="885"/>
      <c r="BH120" s="885"/>
      <c r="BI120" s="885"/>
      <c r="BJ120" s="885"/>
      <c r="BK120" s="885"/>
      <c r="BL120" s="885"/>
      <c r="BM120" s="885"/>
      <c r="BN120" s="885"/>
      <c r="BO120" s="885"/>
      <c r="BP120" s="886"/>
      <c r="BQ120" s="918">
        <v>14181197</v>
      </c>
      <c r="BR120" s="919"/>
      <c r="BS120" s="919"/>
      <c r="BT120" s="919"/>
      <c r="BU120" s="919"/>
      <c r="BV120" s="919">
        <v>14493392</v>
      </c>
      <c r="BW120" s="919"/>
      <c r="BX120" s="919"/>
      <c r="BY120" s="919"/>
      <c r="BZ120" s="919"/>
      <c r="CA120" s="919">
        <v>14294856</v>
      </c>
      <c r="CB120" s="919"/>
      <c r="CC120" s="919"/>
      <c r="CD120" s="919"/>
      <c r="CE120" s="919"/>
      <c r="CF120" s="932">
        <v>166.7</v>
      </c>
      <c r="CG120" s="933"/>
      <c r="CH120" s="933"/>
      <c r="CI120" s="933"/>
      <c r="CJ120" s="933"/>
      <c r="CK120" s="994" t="s">
        <v>455</v>
      </c>
      <c r="CL120" s="995"/>
      <c r="CM120" s="995"/>
      <c r="CN120" s="995"/>
      <c r="CO120" s="996"/>
      <c r="CP120" s="1002" t="s">
        <v>399</v>
      </c>
      <c r="CQ120" s="1003"/>
      <c r="CR120" s="1003"/>
      <c r="CS120" s="1003"/>
      <c r="CT120" s="1003"/>
      <c r="CU120" s="1003"/>
      <c r="CV120" s="1003"/>
      <c r="CW120" s="1003"/>
      <c r="CX120" s="1003"/>
      <c r="CY120" s="1003"/>
      <c r="CZ120" s="1003"/>
      <c r="DA120" s="1003"/>
      <c r="DB120" s="1003"/>
      <c r="DC120" s="1003"/>
      <c r="DD120" s="1003"/>
      <c r="DE120" s="1003"/>
      <c r="DF120" s="1004"/>
      <c r="DG120" s="918">
        <v>5159247</v>
      </c>
      <c r="DH120" s="919"/>
      <c r="DI120" s="919"/>
      <c r="DJ120" s="919"/>
      <c r="DK120" s="919"/>
      <c r="DL120" s="919">
        <v>4813126</v>
      </c>
      <c r="DM120" s="919"/>
      <c r="DN120" s="919"/>
      <c r="DO120" s="919"/>
      <c r="DP120" s="919"/>
      <c r="DQ120" s="919">
        <v>4610695</v>
      </c>
      <c r="DR120" s="919"/>
      <c r="DS120" s="919"/>
      <c r="DT120" s="919"/>
      <c r="DU120" s="919"/>
      <c r="DV120" s="920">
        <v>53.8</v>
      </c>
      <c r="DW120" s="920"/>
      <c r="DX120" s="920"/>
      <c r="DY120" s="920"/>
      <c r="DZ120" s="921"/>
    </row>
    <row r="121" spans="1:130" s="224" customFormat="1" ht="26.25" customHeight="1" x14ac:dyDescent="0.15">
      <c r="A121" s="1045"/>
      <c r="B121" s="937"/>
      <c r="C121" s="962" t="s">
        <v>456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457</v>
      </c>
      <c r="BA121" s="911"/>
      <c r="BB121" s="911"/>
      <c r="BC121" s="911"/>
      <c r="BD121" s="911"/>
      <c r="BE121" s="911"/>
      <c r="BF121" s="911"/>
      <c r="BG121" s="911"/>
      <c r="BH121" s="911"/>
      <c r="BI121" s="911"/>
      <c r="BJ121" s="911"/>
      <c r="BK121" s="911"/>
      <c r="BL121" s="911"/>
      <c r="BM121" s="911"/>
      <c r="BN121" s="911"/>
      <c r="BO121" s="911"/>
      <c r="BP121" s="912"/>
      <c r="BQ121" s="913">
        <v>101521</v>
      </c>
      <c r="BR121" s="914"/>
      <c r="BS121" s="914"/>
      <c r="BT121" s="914"/>
      <c r="BU121" s="914"/>
      <c r="BV121" s="914">
        <v>63424</v>
      </c>
      <c r="BW121" s="914"/>
      <c r="BX121" s="914"/>
      <c r="BY121" s="914"/>
      <c r="BZ121" s="914"/>
      <c r="CA121" s="914">
        <v>45610</v>
      </c>
      <c r="CB121" s="914"/>
      <c r="CC121" s="914"/>
      <c r="CD121" s="914"/>
      <c r="CE121" s="914"/>
      <c r="CF121" s="908">
        <v>0.5</v>
      </c>
      <c r="CG121" s="909"/>
      <c r="CH121" s="909"/>
      <c r="CI121" s="909"/>
      <c r="CJ121" s="909"/>
      <c r="CK121" s="997"/>
      <c r="CL121" s="998"/>
      <c r="CM121" s="998"/>
      <c r="CN121" s="998"/>
      <c r="CO121" s="999"/>
      <c r="CP121" s="1007" t="s">
        <v>402</v>
      </c>
      <c r="CQ121" s="1008"/>
      <c r="CR121" s="1008"/>
      <c r="CS121" s="1008"/>
      <c r="CT121" s="1008"/>
      <c r="CU121" s="1008"/>
      <c r="CV121" s="1008"/>
      <c r="CW121" s="1008"/>
      <c r="CX121" s="1008"/>
      <c r="CY121" s="1008"/>
      <c r="CZ121" s="1008"/>
      <c r="DA121" s="1008"/>
      <c r="DB121" s="1008"/>
      <c r="DC121" s="1008"/>
      <c r="DD121" s="1008"/>
      <c r="DE121" s="1008"/>
      <c r="DF121" s="1009"/>
      <c r="DG121" s="913">
        <v>841894</v>
      </c>
      <c r="DH121" s="914"/>
      <c r="DI121" s="914"/>
      <c r="DJ121" s="914"/>
      <c r="DK121" s="914"/>
      <c r="DL121" s="914">
        <v>720244</v>
      </c>
      <c r="DM121" s="914"/>
      <c r="DN121" s="914"/>
      <c r="DO121" s="914"/>
      <c r="DP121" s="914"/>
      <c r="DQ121" s="914">
        <v>602002</v>
      </c>
      <c r="DR121" s="914"/>
      <c r="DS121" s="914"/>
      <c r="DT121" s="914"/>
      <c r="DU121" s="914"/>
      <c r="DV121" s="915">
        <v>7</v>
      </c>
      <c r="DW121" s="915"/>
      <c r="DX121" s="915"/>
      <c r="DY121" s="915"/>
      <c r="DZ121" s="916"/>
    </row>
    <row r="122" spans="1:130" s="224" customFormat="1" ht="26.25" customHeight="1" x14ac:dyDescent="0.15">
      <c r="A122" s="1045"/>
      <c r="B122" s="937"/>
      <c r="C122" s="910" t="s">
        <v>439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458</v>
      </c>
      <c r="BA122" s="953"/>
      <c r="BB122" s="953"/>
      <c r="BC122" s="953"/>
      <c r="BD122" s="953"/>
      <c r="BE122" s="953"/>
      <c r="BF122" s="953"/>
      <c r="BG122" s="953"/>
      <c r="BH122" s="953"/>
      <c r="BI122" s="953"/>
      <c r="BJ122" s="953"/>
      <c r="BK122" s="953"/>
      <c r="BL122" s="953"/>
      <c r="BM122" s="953"/>
      <c r="BN122" s="953"/>
      <c r="BO122" s="953"/>
      <c r="BP122" s="954"/>
      <c r="BQ122" s="987">
        <v>15825217</v>
      </c>
      <c r="BR122" s="988"/>
      <c r="BS122" s="988"/>
      <c r="BT122" s="988"/>
      <c r="BU122" s="988"/>
      <c r="BV122" s="988">
        <v>15041788</v>
      </c>
      <c r="BW122" s="988"/>
      <c r="BX122" s="988"/>
      <c r="BY122" s="988"/>
      <c r="BZ122" s="988"/>
      <c r="CA122" s="988">
        <v>13892768</v>
      </c>
      <c r="CB122" s="988"/>
      <c r="CC122" s="988"/>
      <c r="CD122" s="988"/>
      <c r="CE122" s="988"/>
      <c r="CF122" s="1005">
        <v>162</v>
      </c>
      <c r="CG122" s="1006"/>
      <c r="CH122" s="1006"/>
      <c r="CI122" s="1006"/>
      <c r="CJ122" s="1006"/>
      <c r="CK122" s="997"/>
      <c r="CL122" s="998"/>
      <c r="CM122" s="998"/>
      <c r="CN122" s="998"/>
      <c r="CO122" s="999"/>
      <c r="CP122" s="1007" t="s">
        <v>401</v>
      </c>
      <c r="CQ122" s="1008"/>
      <c r="CR122" s="1008"/>
      <c r="CS122" s="1008"/>
      <c r="CT122" s="1008"/>
      <c r="CU122" s="1008"/>
      <c r="CV122" s="1008"/>
      <c r="CW122" s="1008"/>
      <c r="CX122" s="1008"/>
      <c r="CY122" s="1008"/>
      <c r="CZ122" s="1008"/>
      <c r="DA122" s="1008"/>
      <c r="DB122" s="1008"/>
      <c r="DC122" s="1008"/>
      <c r="DD122" s="1008"/>
      <c r="DE122" s="1008"/>
      <c r="DF122" s="1009"/>
      <c r="DG122" s="913">
        <v>739988</v>
      </c>
      <c r="DH122" s="914"/>
      <c r="DI122" s="914"/>
      <c r="DJ122" s="914"/>
      <c r="DK122" s="914"/>
      <c r="DL122" s="914">
        <v>654020</v>
      </c>
      <c r="DM122" s="914"/>
      <c r="DN122" s="914"/>
      <c r="DO122" s="914"/>
      <c r="DP122" s="914"/>
      <c r="DQ122" s="914">
        <v>569810</v>
      </c>
      <c r="DR122" s="914"/>
      <c r="DS122" s="914"/>
      <c r="DT122" s="914"/>
      <c r="DU122" s="914"/>
      <c r="DV122" s="915">
        <v>6.6</v>
      </c>
      <c r="DW122" s="915"/>
      <c r="DX122" s="915"/>
      <c r="DY122" s="915"/>
      <c r="DZ122" s="916"/>
    </row>
    <row r="123" spans="1:130" s="224" customFormat="1" ht="26.25" customHeight="1" x14ac:dyDescent="0.15">
      <c r="A123" s="1045"/>
      <c r="B123" s="937"/>
      <c r="C123" s="910" t="s">
        <v>445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14602</v>
      </c>
      <c r="AB123" s="947"/>
      <c r="AC123" s="947"/>
      <c r="AD123" s="947"/>
      <c r="AE123" s="948"/>
      <c r="AF123" s="949">
        <v>7301</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47" t="s">
        <v>177</v>
      </c>
      <c r="BA123" s="247"/>
      <c r="BB123" s="247"/>
      <c r="BC123" s="247"/>
      <c r="BD123" s="247"/>
      <c r="BE123" s="247"/>
      <c r="BF123" s="247"/>
      <c r="BG123" s="247"/>
      <c r="BH123" s="247"/>
      <c r="BI123" s="247"/>
      <c r="BJ123" s="247"/>
      <c r="BK123" s="247"/>
      <c r="BL123" s="247"/>
      <c r="BM123" s="247"/>
      <c r="BN123" s="247"/>
      <c r="BO123" s="965" t="s">
        <v>459</v>
      </c>
      <c r="BP123" s="993"/>
      <c r="BQ123" s="1051">
        <v>30107935</v>
      </c>
      <c r="BR123" s="1052"/>
      <c r="BS123" s="1052"/>
      <c r="BT123" s="1052"/>
      <c r="BU123" s="1052"/>
      <c r="BV123" s="1052">
        <v>29598604</v>
      </c>
      <c r="BW123" s="1052"/>
      <c r="BX123" s="1052"/>
      <c r="BY123" s="1052"/>
      <c r="BZ123" s="1052"/>
      <c r="CA123" s="1052">
        <v>28233234</v>
      </c>
      <c r="CB123" s="1052"/>
      <c r="CC123" s="1052"/>
      <c r="CD123" s="1052"/>
      <c r="CE123" s="1052"/>
      <c r="CF123" s="989"/>
      <c r="CG123" s="990"/>
      <c r="CH123" s="990"/>
      <c r="CI123" s="990"/>
      <c r="CJ123" s="991"/>
      <c r="CK123" s="997"/>
      <c r="CL123" s="998"/>
      <c r="CM123" s="998"/>
      <c r="CN123" s="998"/>
      <c r="CO123" s="999"/>
      <c r="CP123" s="1007" t="s">
        <v>398</v>
      </c>
      <c r="CQ123" s="1008"/>
      <c r="CR123" s="1008"/>
      <c r="CS123" s="1008"/>
      <c r="CT123" s="1008"/>
      <c r="CU123" s="1008"/>
      <c r="CV123" s="1008"/>
      <c r="CW123" s="1008"/>
      <c r="CX123" s="1008"/>
      <c r="CY123" s="1008"/>
      <c r="CZ123" s="1008"/>
      <c r="DA123" s="1008"/>
      <c r="DB123" s="1008"/>
      <c r="DC123" s="1008"/>
      <c r="DD123" s="1008"/>
      <c r="DE123" s="1008"/>
      <c r="DF123" s="1009"/>
      <c r="DG123" s="946">
        <v>320278</v>
      </c>
      <c r="DH123" s="947"/>
      <c r="DI123" s="947"/>
      <c r="DJ123" s="947"/>
      <c r="DK123" s="948"/>
      <c r="DL123" s="949">
        <v>372719</v>
      </c>
      <c r="DM123" s="947"/>
      <c r="DN123" s="947"/>
      <c r="DO123" s="947"/>
      <c r="DP123" s="948"/>
      <c r="DQ123" s="949">
        <v>316885</v>
      </c>
      <c r="DR123" s="947"/>
      <c r="DS123" s="947"/>
      <c r="DT123" s="947"/>
      <c r="DU123" s="948"/>
      <c r="DV123" s="950">
        <v>3.7</v>
      </c>
      <c r="DW123" s="951"/>
      <c r="DX123" s="951"/>
      <c r="DY123" s="951"/>
      <c r="DZ123" s="952"/>
    </row>
    <row r="124" spans="1:130" s="224" customFormat="1" ht="26.25" customHeight="1" thickBot="1" x14ac:dyDescent="0.2">
      <c r="A124" s="1045"/>
      <c r="B124" s="937"/>
      <c r="C124" s="910" t="s">
        <v>448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460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461</v>
      </c>
      <c r="CQ124" s="1008"/>
      <c r="CR124" s="1008"/>
      <c r="CS124" s="1008"/>
      <c r="CT124" s="1008"/>
      <c r="CU124" s="1008"/>
      <c r="CV124" s="1008"/>
      <c r="CW124" s="1008"/>
      <c r="CX124" s="1008"/>
      <c r="CY124" s="1008"/>
      <c r="CZ124" s="1008"/>
      <c r="DA124" s="1008"/>
      <c r="DB124" s="1008"/>
      <c r="DC124" s="1008"/>
      <c r="DD124" s="1008"/>
      <c r="DE124" s="1008"/>
      <c r="DF124" s="1009"/>
      <c r="DG124" s="992">
        <v>260541</v>
      </c>
      <c r="DH124" s="974"/>
      <c r="DI124" s="974"/>
      <c r="DJ124" s="974"/>
      <c r="DK124" s="975"/>
      <c r="DL124" s="973">
        <v>227909</v>
      </c>
      <c r="DM124" s="974"/>
      <c r="DN124" s="974"/>
      <c r="DO124" s="974"/>
      <c r="DP124" s="975"/>
      <c r="DQ124" s="973">
        <v>192889</v>
      </c>
      <c r="DR124" s="974"/>
      <c r="DS124" s="974"/>
      <c r="DT124" s="974"/>
      <c r="DU124" s="975"/>
      <c r="DV124" s="976">
        <v>2.2000000000000002</v>
      </c>
      <c r="DW124" s="977"/>
      <c r="DX124" s="977"/>
      <c r="DY124" s="977"/>
      <c r="DZ124" s="978"/>
    </row>
    <row r="125" spans="1:130" s="224" customFormat="1" ht="26.25" customHeight="1" x14ac:dyDescent="0.15">
      <c r="A125" s="1045"/>
      <c r="B125" s="937"/>
      <c r="C125" s="910" t="s">
        <v>450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462</v>
      </c>
      <c r="CL125" s="995"/>
      <c r="CM125" s="995"/>
      <c r="CN125" s="995"/>
      <c r="CO125" s="996"/>
      <c r="CP125" s="917" t="s">
        <v>463</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
      <c r="A126" s="1045"/>
      <c r="B126" s="937"/>
      <c r="C126" s="910" t="s">
        <v>452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7928</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464</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15">
      <c r="A127" s="1046"/>
      <c r="B127" s="939"/>
      <c r="C127" s="961" t="s">
        <v>465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466</v>
      </c>
      <c r="AY127" s="1020"/>
      <c r="AZ127" s="1020"/>
      <c r="BA127" s="1020"/>
      <c r="BB127" s="1020"/>
      <c r="BC127" s="1020"/>
      <c r="BD127" s="1020"/>
      <c r="BE127" s="1021"/>
      <c r="BF127" s="1022" t="s">
        <v>467</v>
      </c>
      <c r="BG127" s="1020"/>
      <c r="BH127" s="1020"/>
      <c r="BI127" s="1020"/>
      <c r="BJ127" s="1020"/>
      <c r="BK127" s="1020"/>
      <c r="BL127" s="1021"/>
      <c r="BM127" s="1022" t="s">
        <v>468</v>
      </c>
      <c r="BN127" s="1020"/>
      <c r="BO127" s="1020"/>
      <c r="BP127" s="1020"/>
      <c r="BQ127" s="1020"/>
      <c r="BR127" s="1020"/>
      <c r="BS127" s="1021"/>
      <c r="BT127" s="1022" t="s">
        <v>469</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470</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
      <c r="A128" s="1029" t="s">
        <v>471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472</v>
      </c>
      <c r="X128" s="1031"/>
      <c r="Y128" s="1031"/>
      <c r="Z128" s="1032"/>
      <c r="AA128" s="1033">
        <v>43265</v>
      </c>
      <c r="AB128" s="1034"/>
      <c r="AC128" s="1034"/>
      <c r="AD128" s="1034"/>
      <c r="AE128" s="1035"/>
      <c r="AF128" s="1036">
        <v>33205</v>
      </c>
      <c r="AG128" s="1034"/>
      <c r="AH128" s="1034"/>
      <c r="AI128" s="1034"/>
      <c r="AJ128" s="1035"/>
      <c r="AK128" s="1036">
        <v>12349</v>
      </c>
      <c r="AL128" s="1034"/>
      <c r="AM128" s="1034"/>
      <c r="AN128" s="1034"/>
      <c r="AO128" s="1035"/>
      <c r="AP128" s="1037"/>
      <c r="AQ128" s="1038"/>
      <c r="AR128" s="1038"/>
      <c r="AS128" s="1038"/>
      <c r="AT128" s="1039"/>
      <c r="AU128" s="226"/>
      <c r="AV128" s="226"/>
      <c r="AW128" s="226"/>
      <c r="AX128" s="884" t="s">
        <v>473</v>
      </c>
      <c r="AY128" s="885"/>
      <c r="AZ128" s="885"/>
      <c r="BA128" s="885"/>
      <c r="BB128" s="885"/>
      <c r="BC128" s="885"/>
      <c r="BD128" s="885"/>
      <c r="BE128" s="886"/>
      <c r="BF128" s="1040" t="s">
        <v>122</v>
      </c>
      <c r="BG128" s="1041"/>
      <c r="BH128" s="1041"/>
      <c r="BI128" s="1041"/>
      <c r="BJ128" s="1041"/>
      <c r="BK128" s="1041"/>
      <c r="BL128" s="1042"/>
      <c r="BM128" s="1040">
        <v>13.24</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474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475</v>
      </c>
      <c r="X129" s="1059"/>
      <c r="Y129" s="1059"/>
      <c r="Z129" s="1060"/>
      <c r="AA129" s="946">
        <v>11236129</v>
      </c>
      <c r="AB129" s="947"/>
      <c r="AC129" s="947"/>
      <c r="AD129" s="947"/>
      <c r="AE129" s="948"/>
      <c r="AF129" s="949">
        <v>10722261</v>
      </c>
      <c r="AG129" s="947"/>
      <c r="AH129" s="947"/>
      <c r="AI129" s="947"/>
      <c r="AJ129" s="948"/>
      <c r="AK129" s="949">
        <v>10568473</v>
      </c>
      <c r="AL129" s="947"/>
      <c r="AM129" s="947"/>
      <c r="AN129" s="947"/>
      <c r="AO129" s="948"/>
      <c r="AP129" s="1061"/>
      <c r="AQ129" s="1062"/>
      <c r="AR129" s="1062"/>
      <c r="AS129" s="1062"/>
      <c r="AT129" s="1063"/>
      <c r="AU129" s="227"/>
      <c r="AV129" s="227"/>
      <c r="AW129" s="227"/>
      <c r="AX129" s="1053" t="s">
        <v>476</v>
      </c>
      <c r="AY129" s="911"/>
      <c r="AZ129" s="911"/>
      <c r="BA129" s="911"/>
      <c r="BB129" s="911"/>
      <c r="BC129" s="911"/>
      <c r="BD129" s="911"/>
      <c r="BE129" s="912"/>
      <c r="BF129" s="1054" t="s">
        <v>122</v>
      </c>
      <c r="BG129" s="1055"/>
      <c r="BH129" s="1055"/>
      <c r="BI129" s="1055"/>
      <c r="BJ129" s="1055"/>
      <c r="BK129" s="1055"/>
      <c r="BL129" s="1056"/>
      <c r="BM129" s="1054">
        <v>18.239999999999998</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477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478</v>
      </c>
      <c r="X130" s="1059"/>
      <c r="Y130" s="1059"/>
      <c r="Z130" s="1060"/>
      <c r="AA130" s="946">
        <v>2496691</v>
      </c>
      <c r="AB130" s="947"/>
      <c r="AC130" s="947"/>
      <c r="AD130" s="947"/>
      <c r="AE130" s="948"/>
      <c r="AF130" s="949">
        <v>2266843</v>
      </c>
      <c r="AG130" s="947"/>
      <c r="AH130" s="947"/>
      <c r="AI130" s="947"/>
      <c r="AJ130" s="948"/>
      <c r="AK130" s="949">
        <v>1990870</v>
      </c>
      <c r="AL130" s="947"/>
      <c r="AM130" s="947"/>
      <c r="AN130" s="947"/>
      <c r="AO130" s="948"/>
      <c r="AP130" s="1061"/>
      <c r="AQ130" s="1062"/>
      <c r="AR130" s="1062"/>
      <c r="AS130" s="1062"/>
      <c r="AT130" s="1063"/>
      <c r="AU130" s="227"/>
      <c r="AV130" s="227"/>
      <c r="AW130" s="227"/>
      <c r="AX130" s="1053" t="s">
        <v>479</v>
      </c>
      <c r="AY130" s="911"/>
      <c r="AZ130" s="911"/>
      <c r="BA130" s="911"/>
      <c r="BB130" s="911"/>
      <c r="BC130" s="911"/>
      <c r="BD130" s="911"/>
      <c r="BE130" s="912"/>
      <c r="BF130" s="1089">
        <v>12.2</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480</v>
      </c>
      <c r="X131" s="1096"/>
      <c r="Y131" s="1096"/>
      <c r="Z131" s="1097"/>
      <c r="AA131" s="992">
        <v>8739438</v>
      </c>
      <c r="AB131" s="974"/>
      <c r="AC131" s="974"/>
      <c r="AD131" s="974"/>
      <c r="AE131" s="975"/>
      <c r="AF131" s="973">
        <v>8455418</v>
      </c>
      <c r="AG131" s="974"/>
      <c r="AH131" s="974"/>
      <c r="AI131" s="974"/>
      <c r="AJ131" s="975"/>
      <c r="AK131" s="973">
        <v>8577603</v>
      </c>
      <c r="AL131" s="974"/>
      <c r="AM131" s="974"/>
      <c r="AN131" s="974"/>
      <c r="AO131" s="975"/>
      <c r="AP131" s="1098"/>
      <c r="AQ131" s="1099"/>
      <c r="AR131" s="1099"/>
      <c r="AS131" s="1099"/>
      <c r="AT131" s="1100"/>
      <c r="AU131" s="227"/>
      <c r="AV131" s="227"/>
      <c r="AW131" s="227"/>
      <c r="AX131" s="1071" t="s">
        <v>481</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482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483</v>
      </c>
      <c r="W132" s="1082"/>
      <c r="X132" s="1082"/>
      <c r="Y132" s="1082"/>
      <c r="Z132" s="1083"/>
      <c r="AA132" s="1084">
        <v>13.199166809999999</v>
      </c>
      <c r="AB132" s="1085"/>
      <c r="AC132" s="1085"/>
      <c r="AD132" s="1085"/>
      <c r="AE132" s="1086"/>
      <c r="AF132" s="1087">
        <v>12.906340050000001</v>
      </c>
      <c r="AG132" s="1085"/>
      <c r="AH132" s="1085"/>
      <c r="AI132" s="1085"/>
      <c r="AJ132" s="1086"/>
      <c r="AK132" s="1087">
        <v>10.67608282</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484</v>
      </c>
      <c r="W133" s="1065"/>
      <c r="X133" s="1065"/>
      <c r="Y133" s="1065"/>
      <c r="Z133" s="1066"/>
      <c r="AA133" s="1067">
        <v>13.7</v>
      </c>
      <c r="AB133" s="1068"/>
      <c r="AC133" s="1068"/>
      <c r="AD133" s="1068"/>
      <c r="AE133" s="1069"/>
      <c r="AF133" s="1067">
        <v>13.3</v>
      </c>
      <c r="AG133" s="1068"/>
      <c r="AH133" s="1068"/>
      <c r="AI133" s="1068"/>
      <c r="AJ133" s="1069"/>
      <c r="AK133" s="1067">
        <v>12.2</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pz0aOyQSGVApdZBO39AKE26umoZGFfws9DPKZxz+j9UL6xOgnlWtydFhG+uDygaqZV+7C44f63ooyCsvEM4sw==" saltValue="UcZ00uFR64av2OFEH6zQ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otKZzTLorDo71uQG7RjJxlOfaneOwCKXplGNyMi/NJI2gVwRgavCcP3CZUonrJOrf4VP0g6TQ2TpIWtmRzRrw==" saltValue="mMKkrvYmSolUmk3DowVx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XJZzBNfFfUlnQc0z0ApzkS6LBRTrzEG15iavEciBrWBeYA6XdhnHM2MdvjIrfSd4PDuRukgIrGoOS0xWTvcKw==" saltValue="BEfdz9rHCQv5W8idAgFeUQ=="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487</v>
      </c>
      <c r="AL6" s="260"/>
      <c r="AM6" s="260"/>
      <c r="AN6" s="260"/>
    </row>
    <row r="7" spans="1:46" ht="13.5" customHeight="1" x14ac:dyDescent="0.15">
      <c r="A7" s="259"/>
      <c r="AK7" s="262"/>
      <c r="AL7" s="263"/>
      <c r="AM7" s="263"/>
      <c r="AN7" s="264"/>
      <c r="AO7" s="1102" t="s">
        <v>488</v>
      </c>
      <c r="AP7" s="265"/>
      <c r="AQ7" s="266" t="s">
        <v>489</v>
      </c>
      <c r="AR7" s="267"/>
    </row>
    <row r="8" spans="1:46" x14ac:dyDescent="0.15">
      <c r="A8" s="259"/>
      <c r="AK8" s="268"/>
      <c r="AL8" s="269"/>
      <c r="AM8" s="269"/>
      <c r="AN8" s="270"/>
      <c r="AO8" s="1103"/>
      <c r="AP8" s="271" t="s">
        <v>490</v>
      </c>
      <c r="AQ8" s="272" t="s">
        <v>491</v>
      </c>
      <c r="AR8" s="273" t="s">
        <v>492</v>
      </c>
    </row>
    <row r="9" spans="1:46" x14ac:dyDescent="0.15">
      <c r="A9" s="259"/>
      <c r="AK9" s="1104" t="s">
        <v>493</v>
      </c>
      <c r="AL9" s="1105"/>
      <c r="AM9" s="1105"/>
      <c r="AN9" s="1106"/>
      <c r="AO9" s="274">
        <v>3211557</v>
      </c>
      <c r="AP9" s="274">
        <v>145280</v>
      </c>
      <c r="AQ9" s="275">
        <v>90328</v>
      </c>
      <c r="AR9" s="276">
        <v>60.8</v>
      </c>
    </row>
    <row r="10" spans="1:46" ht="13.5" customHeight="1" x14ac:dyDescent="0.15">
      <c r="A10" s="259"/>
      <c r="AK10" s="1104" t="s">
        <v>494</v>
      </c>
      <c r="AL10" s="1105"/>
      <c r="AM10" s="1105"/>
      <c r="AN10" s="1106"/>
      <c r="AO10" s="277">
        <v>16649</v>
      </c>
      <c r="AP10" s="277">
        <v>753</v>
      </c>
      <c r="AQ10" s="278">
        <v>7878</v>
      </c>
      <c r="AR10" s="279">
        <v>-90.4</v>
      </c>
    </row>
    <row r="11" spans="1:46" ht="13.5" customHeight="1" x14ac:dyDescent="0.15">
      <c r="A11" s="259"/>
      <c r="AK11" s="1104" t="s">
        <v>495</v>
      </c>
      <c r="AL11" s="1105"/>
      <c r="AM11" s="1105"/>
      <c r="AN11" s="1106"/>
      <c r="AO11" s="277">
        <v>157054</v>
      </c>
      <c r="AP11" s="277">
        <v>7105</v>
      </c>
      <c r="AQ11" s="278">
        <v>2111</v>
      </c>
      <c r="AR11" s="279">
        <v>236.6</v>
      </c>
    </row>
    <row r="12" spans="1:46" ht="13.5" customHeight="1" x14ac:dyDescent="0.15">
      <c r="A12" s="259"/>
      <c r="AK12" s="1104" t="s">
        <v>496</v>
      </c>
      <c r="AL12" s="1105"/>
      <c r="AM12" s="1105"/>
      <c r="AN12" s="1106"/>
      <c r="AO12" s="277" t="s">
        <v>497</v>
      </c>
      <c r="AP12" s="277" t="s">
        <v>497</v>
      </c>
      <c r="AQ12" s="278">
        <v>26</v>
      </c>
      <c r="AR12" s="279" t="s">
        <v>497</v>
      </c>
    </row>
    <row r="13" spans="1:46" ht="13.5" customHeight="1" x14ac:dyDescent="0.15">
      <c r="A13" s="259"/>
      <c r="AK13" s="1104" t="s">
        <v>498</v>
      </c>
      <c r="AL13" s="1105"/>
      <c r="AM13" s="1105"/>
      <c r="AN13" s="1106"/>
      <c r="AO13" s="277">
        <v>197016</v>
      </c>
      <c r="AP13" s="277">
        <v>8912</v>
      </c>
      <c r="AQ13" s="278">
        <v>2999</v>
      </c>
      <c r="AR13" s="279">
        <v>197.2</v>
      </c>
    </row>
    <row r="14" spans="1:46" ht="13.5" customHeight="1" x14ac:dyDescent="0.15">
      <c r="A14" s="259"/>
      <c r="AK14" s="1104" t="s">
        <v>499</v>
      </c>
      <c r="AL14" s="1105"/>
      <c r="AM14" s="1105"/>
      <c r="AN14" s="1106"/>
      <c r="AO14" s="277">
        <v>61477</v>
      </c>
      <c r="AP14" s="277">
        <v>2781</v>
      </c>
      <c r="AQ14" s="278">
        <v>1839</v>
      </c>
      <c r="AR14" s="279">
        <v>51.2</v>
      </c>
    </row>
    <row r="15" spans="1:46" ht="13.5" customHeight="1" x14ac:dyDescent="0.15">
      <c r="A15" s="259"/>
      <c r="AK15" s="1107" t="s">
        <v>500</v>
      </c>
      <c r="AL15" s="1108"/>
      <c r="AM15" s="1108"/>
      <c r="AN15" s="1109"/>
      <c r="AO15" s="277">
        <v>-192176</v>
      </c>
      <c r="AP15" s="277">
        <v>-8693</v>
      </c>
      <c r="AQ15" s="278">
        <v>-5426</v>
      </c>
      <c r="AR15" s="279">
        <v>60.2</v>
      </c>
    </row>
    <row r="16" spans="1:46" x14ac:dyDescent="0.15">
      <c r="A16" s="259"/>
      <c r="AK16" s="1107" t="s">
        <v>177</v>
      </c>
      <c r="AL16" s="1108"/>
      <c r="AM16" s="1108"/>
      <c r="AN16" s="1109"/>
      <c r="AO16" s="277">
        <v>3451577</v>
      </c>
      <c r="AP16" s="277">
        <v>156138</v>
      </c>
      <c r="AQ16" s="278">
        <v>99756</v>
      </c>
      <c r="AR16" s="279">
        <v>56.5</v>
      </c>
    </row>
    <row r="17" spans="1:46" x14ac:dyDescent="0.15">
      <c r="A17" s="259"/>
    </row>
    <row r="18" spans="1:46" x14ac:dyDescent="0.15">
      <c r="A18" s="259"/>
      <c r="AQ18" s="280"/>
      <c r="AR18" s="280"/>
    </row>
    <row r="19" spans="1:46" x14ac:dyDescent="0.15">
      <c r="A19" s="259"/>
      <c r="AK19" s="255" t="s">
        <v>501</v>
      </c>
    </row>
    <row r="20" spans="1:46" x14ac:dyDescent="0.15">
      <c r="A20" s="259"/>
      <c r="AK20" s="281"/>
      <c r="AL20" s="282"/>
      <c r="AM20" s="282"/>
      <c r="AN20" s="283"/>
      <c r="AO20" s="284" t="s">
        <v>502</v>
      </c>
      <c r="AP20" s="285" t="s">
        <v>503</v>
      </c>
      <c r="AQ20" s="286" t="s">
        <v>504</v>
      </c>
      <c r="AR20" s="287"/>
    </row>
    <row r="21" spans="1:46" s="260" customFormat="1" x14ac:dyDescent="0.15">
      <c r="A21" s="288"/>
      <c r="AK21" s="1110" t="s">
        <v>505</v>
      </c>
      <c r="AL21" s="1111"/>
      <c r="AM21" s="1111"/>
      <c r="AN21" s="1112"/>
      <c r="AO21" s="289">
        <v>15.83</v>
      </c>
      <c r="AP21" s="290">
        <v>9.01</v>
      </c>
      <c r="AQ21" s="291">
        <v>6.82</v>
      </c>
      <c r="AS21" s="292"/>
      <c r="AT21" s="288"/>
    </row>
    <row r="22" spans="1:46" s="260" customFormat="1" x14ac:dyDescent="0.15">
      <c r="A22" s="288"/>
      <c r="AK22" s="1110" t="s">
        <v>506</v>
      </c>
      <c r="AL22" s="1111"/>
      <c r="AM22" s="1111"/>
      <c r="AN22" s="1112"/>
      <c r="AO22" s="293">
        <v>93.7</v>
      </c>
      <c r="AP22" s="294">
        <v>97.5</v>
      </c>
      <c r="AQ22" s="295">
        <v>-3.8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507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509</v>
      </c>
      <c r="AL29" s="260"/>
      <c r="AM29" s="260"/>
      <c r="AN29" s="260"/>
      <c r="AS29" s="302"/>
    </row>
    <row r="30" spans="1:46" ht="13.5" customHeight="1" x14ac:dyDescent="0.15">
      <c r="A30" s="259"/>
      <c r="AK30" s="262"/>
      <c r="AL30" s="263"/>
      <c r="AM30" s="263"/>
      <c r="AN30" s="264"/>
      <c r="AO30" s="1102" t="s">
        <v>488</v>
      </c>
      <c r="AP30" s="265"/>
      <c r="AQ30" s="266" t="s">
        <v>489</v>
      </c>
      <c r="AR30" s="267"/>
    </row>
    <row r="31" spans="1:46" x14ac:dyDescent="0.15">
      <c r="A31" s="259"/>
      <c r="AK31" s="268"/>
      <c r="AL31" s="269"/>
      <c r="AM31" s="269"/>
      <c r="AN31" s="270"/>
      <c r="AO31" s="1103"/>
      <c r="AP31" s="271" t="s">
        <v>490</v>
      </c>
      <c r="AQ31" s="272" t="s">
        <v>491</v>
      </c>
      <c r="AR31" s="273" t="s">
        <v>492</v>
      </c>
    </row>
    <row r="32" spans="1:46" ht="27" customHeight="1" x14ac:dyDescent="0.15">
      <c r="A32" s="259"/>
      <c r="AK32" s="1118" t="s">
        <v>510</v>
      </c>
      <c r="AL32" s="1119"/>
      <c r="AM32" s="1119"/>
      <c r="AN32" s="1120"/>
      <c r="AO32" s="303">
        <v>2013017</v>
      </c>
      <c r="AP32" s="303">
        <v>91062</v>
      </c>
      <c r="AQ32" s="304">
        <v>56025</v>
      </c>
      <c r="AR32" s="305">
        <v>62.5</v>
      </c>
    </row>
    <row r="33" spans="1:46" ht="13.5" customHeight="1" x14ac:dyDescent="0.15">
      <c r="A33" s="259"/>
      <c r="AK33" s="1118" t="s">
        <v>511</v>
      </c>
      <c r="AL33" s="1119"/>
      <c r="AM33" s="1119"/>
      <c r="AN33" s="1120"/>
      <c r="AO33" s="303" t="s">
        <v>497</v>
      </c>
      <c r="AP33" s="303" t="s">
        <v>497</v>
      </c>
      <c r="AQ33" s="304" t="s">
        <v>497</v>
      </c>
      <c r="AR33" s="305" t="s">
        <v>497</v>
      </c>
    </row>
    <row r="34" spans="1:46" ht="27" customHeight="1" x14ac:dyDescent="0.15">
      <c r="A34" s="259"/>
      <c r="AK34" s="1118" t="s">
        <v>512</v>
      </c>
      <c r="AL34" s="1119"/>
      <c r="AM34" s="1119"/>
      <c r="AN34" s="1120"/>
      <c r="AO34" s="303" t="s">
        <v>497</v>
      </c>
      <c r="AP34" s="303" t="s">
        <v>497</v>
      </c>
      <c r="AQ34" s="304" t="s">
        <v>497</v>
      </c>
      <c r="AR34" s="305" t="s">
        <v>497</v>
      </c>
    </row>
    <row r="35" spans="1:46" ht="27" customHeight="1" x14ac:dyDescent="0.15">
      <c r="A35" s="259"/>
      <c r="AK35" s="1118" t="s">
        <v>513</v>
      </c>
      <c r="AL35" s="1119"/>
      <c r="AM35" s="1119"/>
      <c r="AN35" s="1120"/>
      <c r="AO35" s="303">
        <v>905954</v>
      </c>
      <c r="AP35" s="303">
        <v>40982</v>
      </c>
      <c r="AQ35" s="304">
        <v>18604</v>
      </c>
      <c r="AR35" s="305">
        <v>120.3</v>
      </c>
    </row>
    <row r="36" spans="1:46" ht="27" customHeight="1" x14ac:dyDescent="0.15">
      <c r="A36" s="259"/>
      <c r="AK36" s="1118" t="s">
        <v>514</v>
      </c>
      <c r="AL36" s="1119"/>
      <c r="AM36" s="1119"/>
      <c r="AN36" s="1120"/>
      <c r="AO36" s="303" t="s">
        <v>497</v>
      </c>
      <c r="AP36" s="303" t="s">
        <v>497</v>
      </c>
      <c r="AQ36" s="304">
        <v>2667</v>
      </c>
      <c r="AR36" s="305" t="s">
        <v>497</v>
      </c>
    </row>
    <row r="37" spans="1:46" ht="13.5" customHeight="1" x14ac:dyDescent="0.15">
      <c r="A37" s="259"/>
      <c r="AK37" s="1118" t="s">
        <v>515</v>
      </c>
      <c r="AL37" s="1119"/>
      <c r="AM37" s="1119"/>
      <c r="AN37" s="1120"/>
      <c r="AO37" s="303" t="s">
        <v>497</v>
      </c>
      <c r="AP37" s="303" t="s">
        <v>497</v>
      </c>
      <c r="AQ37" s="304">
        <v>441</v>
      </c>
      <c r="AR37" s="305" t="s">
        <v>497</v>
      </c>
    </row>
    <row r="38" spans="1:46" ht="27" customHeight="1" x14ac:dyDescent="0.15">
      <c r="A38" s="259"/>
      <c r="AK38" s="1121" t="s">
        <v>516</v>
      </c>
      <c r="AL38" s="1122"/>
      <c r="AM38" s="1122"/>
      <c r="AN38" s="1123"/>
      <c r="AO38" s="306" t="s">
        <v>497</v>
      </c>
      <c r="AP38" s="306" t="s">
        <v>497</v>
      </c>
      <c r="AQ38" s="307">
        <v>6</v>
      </c>
      <c r="AR38" s="295" t="s">
        <v>497</v>
      </c>
      <c r="AS38" s="302"/>
    </row>
    <row r="39" spans="1:46" x14ac:dyDescent="0.15">
      <c r="A39" s="259"/>
      <c r="AK39" s="1121" t="s">
        <v>517</v>
      </c>
      <c r="AL39" s="1122"/>
      <c r="AM39" s="1122"/>
      <c r="AN39" s="1123"/>
      <c r="AO39" s="303">
        <v>-12349</v>
      </c>
      <c r="AP39" s="303">
        <v>-559</v>
      </c>
      <c r="AQ39" s="304">
        <v>-4261</v>
      </c>
      <c r="AR39" s="305">
        <v>-86.9</v>
      </c>
      <c r="AS39" s="302"/>
    </row>
    <row r="40" spans="1:46" ht="27" customHeight="1" x14ac:dyDescent="0.15">
      <c r="A40" s="259"/>
      <c r="AK40" s="1118" t="s">
        <v>518</v>
      </c>
      <c r="AL40" s="1119"/>
      <c r="AM40" s="1119"/>
      <c r="AN40" s="1120"/>
      <c r="AO40" s="303">
        <v>-1990870</v>
      </c>
      <c r="AP40" s="303">
        <v>-90060</v>
      </c>
      <c r="AQ40" s="304">
        <v>-49695</v>
      </c>
      <c r="AR40" s="305">
        <v>81.2</v>
      </c>
      <c r="AS40" s="302"/>
    </row>
    <row r="41" spans="1:46" x14ac:dyDescent="0.15">
      <c r="A41" s="259"/>
      <c r="AK41" s="1124" t="s">
        <v>287</v>
      </c>
      <c r="AL41" s="1125"/>
      <c r="AM41" s="1125"/>
      <c r="AN41" s="1126"/>
      <c r="AO41" s="303">
        <v>915752</v>
      </c>
      <c r="AP41" s="303">
        <v>41425</v>
      </c>
      <c r="AQ41" s="304">
        <v>23786</v>
      </c>
      <c r="AR41" s="305">
        <v>74.2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519</v>
      </c>
    </row>
    <row r="48" spans="1:46" x14ac:dyDescent="0.15">
      <c r="A48" s="259"/>
      <c r="AK48" s="313" t="s">
        <v>520</v>
      </c>
      <c r="AL48" s="313"/>
      <c r="AM48" s="313"/>
      <c r="AN48" s="313"/>
      <c r="AO48" s="313"/>
      <c r="AP48" s="313"/>
      <c r="AQ48" s="314"/>
      <c r="AR48" s="313"/>
    </row>
    <row r="49" spans="1:44" ht="13.5" customHeight="1" x14ac:dyDescent="0.15">
      <c r="A49" s="259"/>
      <c r="AK49" s="315"/>
      <c r="AL49" s="316"/>
      <c r="AM49" s="1113" t="s">
        <v>488</v>
      </c>
      <c r="AN49" s="1115" t="s">
        <v>521</v>
      </c>
      <c r="AO49" s="1116"/>
      <c r="AP49" s="1116"/>
      <c r="AQ49" s="1116"/>
      <c r="AR49" s="1117"/>
    </row>
    <row r="50" spans="1:44" x14ac:dyDescent="0.15">
      <c r="A50" s="259"/>
      <c r="AK50" s="317"/>
      <c r="AL50" s="318"/>
      <c r="AM50" s="1114"/>
      <c r="AN50" s="319" t="s">
        <v>522</v>
      </c>
      <c r="AO50" s="320" t="s">
        <v>523</v>
      </c>
      <c r="AP50" s="321" t="s">
        <v>524</v>
      </c>
      <c r="AQ50" s="322" t="s">
        <v>525</v>
      </c>
      <c r="AR50" s="323" t="s">
        <v>526</v>
      </c>
    </row>
    <row r="51" spans="1:44" x14ac:dyDescent="0.15">
      <c r="A51" s="259"/>
      <c r="AK51" s="315" t="s">
        <v>527</v>
      </c>
      <c r="AL51" s="316"/>
      <c r="AM51" s="324">
        <v>3732127</v>
      </c>
      <c r="AN51" s="325">
        <v>157175</v>
      </c>
      <c r="AO51" s="326">
        <v>36.200000000000003</v>
      </c>
      <c r="AP51" s="327">
        <v>74581</v>
      </c>
      <c r="AQ51" s="328">
        <v>7</v>
      </c>
      <c r="AR51" s="329">
        <v>29.2</v>
      </c>
    </row>
    <row r="52" spans="1:44" x14ac:dyDescent="0.15">
      <c r="A52" s="259"/>
      <c r="AK52" s="330"/>
      <c r="AL52" s="331" t="s">
        <v>528</v>
      </c>
      <c r="AM52" s="332">
        <v>2417164</v>
      </c>
      <c r="AN52" s="333">
        <v>101797</v>
      </c>
      <c r="AO52" s="334">
        <v>40.700000000000003</v>
      </c>
      <c r="AP52" s="335">
        <v>41563</v>
      </c>
      <c r="AQ52" s="336">
        <v>6.8</v>
      </c>
      <c r="AR52" s="337">
        <v>33.9</v>
      </c>
    </row>
    <row r="53" spans="1:44" x14ac:dyDescent="0.15">
      <c r="A53" s="259"/>
      <c r="AK53" s="315" t="s">
        <v>529</v>
      </c>
      <c r="AL53" s="316"/>
      <c r="AM53" s="324">
        <v>2799906</v>
      </c>
      <c r="AN53" s="325">
        <v>119312</v>
      </c>
      <c r="AO53" s="326">
        <v>-24.1</v>
      </c>
      <c r="AP53" s="327">
        <v>76347</v>
      </c>
      <c r="AQ53" s="328">
        <v>2.4</v>
      </c>
      <c r="AR53" s="329">
        <v>-26.5</v>
      </c>
    </row>
    <row r="54" spans="1:44" x14ac:dyDescent="0.15">
      <c r="A54" s="259"/>
      <c r="AK54" s="330"/>
      <c r="AL54" s="331" t="s">
        <v>528</v>
      </c>
      <c r="AM54" s="332">
        <v>1684693</v>
      </c>
      <c r="AN54" s="333">
        <v>71790</v>
      </c>
      <c r="AO54" s="334">
        <v>-29.5</v>
      </c>
      <c r="AP54" s="335">
        <v>41762</v>
      </c>
      <c r="AQ54" s="336">
        <v>0.5</v>
      </c>
      <c r="AR54" s="337">
        <v>-30</v>
      </c>
    </row>
    <row r="55" spans="1:44" x14ac:dyDescent="0.15">
      <c r="A55" s="259"/>
      <c r="AK55" s="315" t="s">
        <v>530</v>
      </c>
      <c r="AL55" s="316"/>
      <c r="AM55" s="324">
        <v>2042092</v>
      </c>
      <c r="AN55" s="325">
        <v>88679</v>
      </c>
      <c r="AO55" s="326">
        <v>-25.7</v>
      </c>
      <c r="AP55" s="327">
        <v>69604</v>
      </c>
      <c r="AQ55" s="328">
        <v>-8.8000000000000007</v>
      </c>
      <c r="AR55" s="329">
        <v>-16.899999999999999</v>
      </c>
    </row>
    <row r="56" spans="1:44" x14ac:dyDescent="0.15">
      <c r="A56" s="259"/>
      <c r="AK56" s="330"/>
      <c r="AL56" s="331" t="s">
        <v>528</v>
      </c>
      <c r="AM56" s="332">
        <v>1238572</v>
      </c>
      <c r="AN56" s="333">
        <v>53785</v>
      </c>
      <c r="AO56" s="334">
        <v>-25.1</v>
      </c>
      <c r="AP56" s="335">
        <v>36247</v>
      </c>
      <c r="AQ56" s="336">
        <v>-13.2</v>
      </c>
      <c r="AR56" s="337">
        <v>-11.9</v>
      </c>
    </row>
    <row r="57" spans="1:44" x14ac:dyDescent="0.15">
      <c r="A57" s="259"/>
      <c r="AK57" s="315" t="s">
        <v>531</v>
      </c>
      <c r="AL57" s="316"/>
      <c r="AM57" s="324">
        <v>2726445</v>
      </c>
      <c r="AN57" s="325">
        <v>121030</v>
      </c>
      <c r="AO57" s="326">
        <v>36.5</v>
      </c>
      <c r="AP57" s="327">
        <v>68410</v>
      </c>
      <c r="AQ57" s="328">
        <v>-1.7</v>
      </c>
      <c r="AR57" s="329">
        <v>38.200000000000003</v>
      </c>
    </row>
    <row r="58" spans="1:44" x14ac:dyDescent="0.15">
      <c r="A58" s="259"/>
      <c r="AK58" s="330"/>
      <c r="AL58" s="331" t="s">
        <v>528</v>
      </c>
      <c r="AM58" s="332">
        <v>1694969</v>
      </c>
      <c r="AN58" s="333">
        <v>75242</v>
      </c>
      <c r="AO58" s="334">
        <v>39.9</v>
      </c>
      <c r="AP58" s="335">
        <v>35086</v>
      </c>
      <c r="AQ58" s="336">
        <v>-3.2</v>
      </c>
      <c r="AR58" s="337">
        <v>43.1</v>
      </c>
    </row>
    <row r="59" spans="1:44" x14ac:dyDescent="0.15">
      <c r="A59" s="259"/>
      <c r="AK59" s="315" t="s">
        <v>532</v>
      </c>
      <c r="AL59" s="316"/>
      <c r="AM59" s="324">
        <v>2765275</v>
      </c>
      <c r="AN59" s="325">
        <v>125092</v>
      </c>
      <c r="AO59" s="326">
        <v>3.4</v>
      </c>
      <c r="AP59" s="327">
        <v>73019</v>
      </c>
      <c r="AQ59" s="328">
        <v>6.7</v>
      </c>
      <c r="AR59" s="329">
        <v>-3.3</v>
      </c>
    </row>
    <row r="60" spans="1:44" x14ac:dyDescent="0.15">
      <c r="A60" s="259"/>
      <c r="AK60" s="330"/>
      <c r="AL60" s="331" t="s">
        <v>528</v>
      </c>
      <c r="AM60" s="332">
        <v>1885231</v>
      </c>
      <c r="AN60" s="333">
        <v>85281</v>
      </c>
      <c r="AO60" s="334">
        <v>13.3</v>
      </c>
      <c r="AP60" s="335">
        <v>39427</v>
      </c>
      <c r="AQ60" s="336">
        <v>12.4</v>
      </c>
      <c r="AR60" s="337">
        <v>0.9</v>
      </c>
    </row>
    <row r="61" spans="1:44" x14ac:dyDescent="0.15">
      <c r="A61" s="259"/>
      <c r="AK61" s="315" t="s">
        <v>533</v>
      </c>
      <c r="AL61" s="338"/>
      <c r="AM61" s="324">
        <v>2813169</v>
      </c>
      <c r="AN61" s="325">
        <v>122258</v>
      </c>
      <c r="AO61" s="326">
        <v>5.3</v>
      </c>
      <c r="AP61" s="327">
        <v>72392</v>
      </c>
      <c r="AQ61" s="339">
        <v>1.1000000000000001</v>
      </c>
      <c r="AR61" s="329">
        <v>4.2</v>
      </c>
    </row>
    <row r="62" spans="1:44" x14ac:dyDescent="0.15">
      <c r="A62" s="259"/>
      <c r="AK62" s="330"/>
      <c r="AL62" s="331" t="s">
        <v>528</v>
      </c>
      <c r="AM62" s="332">
        <v>1784126</v>
      </c>
      <c r="AN62" s="333">
        <v>77579</v>
      </c>
      <c r="AO62" s="334">
        <v>7.9</v>
      </c>
      <c r="AP62" s="335">
        <v>38817</v>
      </c>
      <c r="AQ62" s="336">
        <v>0.7</v>
      </c>
      <c r="AR62" s="337">
        <v>7.2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8C+uyUUoNwynlRENhQsE8U8rwCzECXhYqDBr+YJ3eRsudc9P3HWvtL6cGcytSVEeQxdYmtUmlcUV5hUNsCnDQ==" saltValue="GvMfBK0JK9MjNS0CK651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485</v>
      </c>
    </row>
    <row r="121" spans="125:125" ht="13.5" hidden="1" customHeight="1" x14ac:dyDescent="0.15">
      <c r="DU121" s="253"/>
    </row>
  </sheetData>
  <sheetProtection algorithmName="SHA-512" hashValue="TIZ+ilhSD5XK2BY7eMisTS1BhbmJx3st85AWkpAfuPUSTJq5zACC0Az9rTOPc848O/9w6UNjTnH3HqnCLQIJbA==" saltValue="Fnhu/kERBRPDUEl4loAqB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485</v>
      </c>
    </row>
  </sheetData>
  <sheetProtection algorithmName="SHA-512" hashValue="RkoJvjBY5nbrXDwXZ0Yw9JPT17aIrX/xVsumr5XPWmyXp8Ro3XuD+OXu6cHnRMy/uy4epxKONu4BKlFxq6VZAA==" saltValue="boZFJzGuVoUEDq5Y70CaU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27" t="s">
        <v>3</v>
      </c>
      <c r="D47" s="1127"/>
      <c r="E47" s="1128"/>
      <c r="F47" s="11">
        <v>60.01</v>
      </c>
      <c r="G47" s="12">
        <v>58.38</v>
      </c>
      <c r="H47" s="12">
        <v>55.42</v>
      </c>
      <c r="I47" s="12">
        <v>60.05</v>
      </c>
      <c r="J47" s="13">
        <v>29.91</v>
      </c>
    </row>
    <row r="48" spans="2:10" ht="57.75" customHeight="1" x14ac:dyDescent="0.15">
      <c r="B48" s="14"/>
      <c r="C48" s="1129" t="s">
        <v>4</v>
      </c>
      <c r="D48" s="1129"/>
      <c r="E48" s="1130"/>
      <c r="F48" s="15">
        <v>9.7200000000000006</v>
      </c>
      <c r="G48" s="16">
        <v>12.23</v>
      </c>
      <c r="H48" s="16">
        <v>13.75</v>
      </c>
      <c r="I48" s="16">
        <v>11.75</v>
      </c>
      <c r="J48" s="17">
        <v>12</v>
      </c>
    </row>
    <row r="49" spans="2:10" ht="57.75" customHeight="1" thickBot="1" x14ac:dyDescent="0.2">
      <c r="B49" s="18"/>
      <c r="C49" s="1131" t="s">
        <v>5</v>
      </c>
      <c r="D49" s="1131"/>
      <c r="E49" s="1132"/>
      <c r="F49" s="19">
        <v>2.35</v>
      </c>
      <c r="G49" s="20">
        <v>1.91</v>
      </c>
      <c r="H49" s="20">
        <v>0.24</v>
      </c>
      <c r="I49" s="20" t="s">
        <v>540</v>
      </c>
      <c r="J49" s="21" t="s">
        <v>541</v>
      </c>
    </row>
    <row r="50" spans="2:10" x14ac:dyDescent="0.15"/>
  </sheetData>
  <sheetProtection algorithmName="SHA-512" hashValue="W+3r4Cw0lsgJBHlnU6m9ltQMbK1VBS1H+LPTC9+ZUR8UbSx2q5Q4+ZiXMWSrv0QWsGqoJpqq96YXovb+c+qXWQ==" saltValue="Q9BkodmXmqiWGG5w3A7Q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2025-03-11T00:06:08Z</cp:lastPrinted>
  <dcterms:created xsi:type="dcterms:W3CDTF">2025-02-19T02:44:50Z</dcterms:created>
  <dcterms:modified xsi:type="dcterms:W3CDTF">2025-10-13T04:24:25Z</dcterms:modified>
  <cp:category/>
</cp:coreProperties>
</file>